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1105"/>
  <workbookPr showInkAnnotation="0" autoCompressPictures="0"/>
  <bookViews>
    <workbookView xWindow="1880" yWindow="0" windowWidth="19660" windowHeight="25040" tabRatio="500"/>
  </bookViews>
  <sheets>
    <sheet name="Plasma" sheetId="1" r:id="rId1"/>
    <sheet name="Oral Epith" sheetId="5" r:id="rId2"/>
    <sheet name="Duodenum" sheetId="3" r:id="rId3"/>
    <sheet name="Jejunum" sheetId="2" r:id="rId4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49" i="1" l="1"/>
  <c r="E49" i="1"/>
  <c r="F49" i="1"/>
  <c r="C49" i="1"/>
  <c r="D48" i="1"/>
  <c r="E48" i="1"/>
  <c r="F48" i="1"/>
  <c r="C48" i="1"/>
  <c r="D8" i="2"/>
  <c r="E8" i="2"/>
  <c r="F8" i="2"/>
  <c r="D9" i="2"/>
  <c r="E9" i="2"/>
  <c r="F9" i="2"/>
  <c r="D16" i="2"/>
  <c r="E16" i="2"/>
  <c r="F16" i="2"/>
  <c r="D17" i="2"/>
  <c r="E17" i="2"/>
  <c r="F17" i="2"/>
  <c r="D24" i="2"/>
  <c r="E24" i="2"/>
  <c r="F24" i="2"/>
  <c r="D25" i="2"/>
  <c r="E25" i="2"/>
  <c r="F25" i="2"/>
  <c r="D32" i="2"/>
  <c r="E32" i="2"/>
  <c r="F32" i="2"/>
  <c r="D33" i="2"/>
  <c r="E33" i="2"/>
  <c r="F33" i="2"/>
  <c r="D40" i="2"/>
  <c r="E40" i="2"/>
  <c r="F40" i="2"/>
  <c r="D41" i="2"/>
  <c r="E41" i="2"/>
  <c r="F41" i="2"/>
  <c r="D48" i="2"/>
  <c r="E48" i="2"/>
  <c r="F48" i="2"/>
  <c r="D49" i="2"/>
  <c r="E49" i="2"/>
  <c r="F49" i="2"/>
  <c r="C49" i="2"/>
  <c r="C48" i="2"/>
  <c r="C41" i="2"/>
  <c r="C40" i="2"/>
  <c r="C33" i="2"/>
  <c r="C32" i="2"/>
  <c r="C25" i="2"/>
  <c r="C24" i="2"/>
  <c r="C17" i="2"/>
  <c r="C16" i="2"/>
  <c r="C9" i="2"/>
  <c r="C8" i="2"/>
  <c r="D8" i="3"/>
  <c r="E8" i="3"/>
  <c r="F8" i="3"/>
  <c r="D9" i="3"/>
  <c r="E9" i="3"/>
  <c r="F9" i="3"/>
  <c r="D16" i="3"/>
  <c r="E16" i="3"/>
  <c r="F16" i="3"/>
  <c r="D17" i="3"/>
  <c r="E17" i="3"/>
  <c r="F17" i="3"/>
  <c r="D24" i="3"/>
  <c r="E24" i="3"/>
  <c r="F24" i="3"/>
  <c r="D25" i="3"/>
  <c r="E25" i="3"/>
  <c r="F25" i="3"/>
  <c r="D32" i="3"/>
  <c r="E32" i="3"/>
  <c r="F32" i="3"/>
  <c r="D33" i="3"/>
  <c r="E33" i="3"/>
  <c r="F33" i="3"/>
  <c r="D40" i="3"/>
  <c r="E40" i="3"/>
  <c r="F40" i="3"/>
  <c r="D41" i="3"/>
  <c r="E41" i="3"/>
  <c r="F41" i="3"/>
  <c r="D48" i="3"/>
  <c r="E48" i="3"/>
  <c r="F48" i="3"/>
  <c r="D49" i="3"/>
  <c r="E49" i="3"/>
  <c r="F49" i="3"/>
  <c r="C49" i="3"/>
  <c r="C48" i="3"/>
  <c r="C41" i="3"/>
  <c r="C40" i="3"/>
  <c r="C33" i="3"/>
  <c r="C32" i="3"/>
  <c r="C25" i="3"/>
  <c r="C24" i="3"/>
  <c r="C17" i="3"/>
  <c r="C16" i="3"/>
  <c r="C9" i="3"/>
  <c r="C8" i="3"/>
  <c r="D8" i="5"/>
  <c r="E8" i="5"/>
  <c r="F8" i="5"/>
  <c r="D9" i="5"/>
  <c r="E9" i="5"/>
  <c r="F9" i="5"/>
  <c r="D16" i="5"/>
  <c r="E16" i="5"/>
  <c r="F16" i="5"/>
  <c r="D17" i="5"/>
  <c r="E17" i="5"/>
  <c r="F17" i="5"/>
  <c r="D24" i="5"/>
  <c r="E24" i="5"/>
  <c r="F24" i="5"/>
  <c r="D25" i="5"/>
  <c r="E25" i="5"/>
  <c r="F25" i="5"/>
  <c r="D32" i="5"/>
  <c r="E32" i="5"/>
  <c r="F32" i="5"/>
  <c r="D33" i="5"/>
  <c r="E33" i="5"/>
  <c r="F33" i="5"/>
  <c r="D40" i="5"/>
  <c r="E40" i="5"/>
  <c r="F40" i="5"/>
  <c r="D41" i="5"/>
  <c r="E41" i="5"/>
  <c r="F41" i="5"/>
  <c r="D48" i="5"/>
  <c r="E48" i="5"/>
  <c r="F48" i="5"/>
  <c r="D49" i="5"/>
  <c r="E49" i="5"/>
  <c r="F49" i="5"/>
  <c r="C49" i="5"/>
  <c r="C48" i="5"/>
  <c r="C41" i="5"/>
  <c r="C40" i="5"/>
  <c r="C33" i="5"/>
  <c r="C32" i="5"/>
  <c r="C25" i="5"/>
  <c r="C24" i="5"/>
  <c r="C17" i="5"/>
  <c r="C16" i="5"/>
  <c r="C9" i="5"/>
  <c r="C8" i="5"/>
  <c r="D8" i="1"/>
  <c r="E8" i="1"/>
  <c r="F8" i="1"/>
  <c r="D9" i="1"/>
  <c r="E9" i="1"/>
  <c r="F9" i="1"/>
  <c r="D16" i="1"/>
  <c r="E16" i="1"/>
  <c r="F16" i="1"/>
  <c r="D17" i="1"/>
  <c r="E17" i="1"/>
  <c r="F17" i="1"/>
  <c r="D24" i="1"/>
  <c r="E24" i="1"/>
  <c r="F24" i="1"/>
  <c r="D25" i="1"/>
  <c r="E25" i="1"/>
  <c r="F25" i="1"/>
  <c r="D32" i="1"/>
  <c r="E32" i="1"/>
  <c r="F32" i="1"/>
  <c r="D33" i="1"/>
  <c r="E33" i="1"/>
  <c r="F33" i="1"/>
  <c r="D40" i="1"/>
  <c r="E40" i="1"/>
  <c r="F40" i="1"/>
  <c r="D41" i="1"/>
  <c r="E41" i="1"/>
  <c r="F41" i="1"/>
  <c r="C41" i="1"/>
  <c r="C40" i="1"/>
  <c r="C33" i="1"/>
  <c r="C32" i="1"/>
  <c r="C25" i="1"/>
  <c r="C24" i="1"/>
  <c r="C17" i="1"/>
  <c r="C16" i="1"/>
  <c r="C9" i="1"/>
  <c r="C8" i="1"/>
</calcChain>
</file>

<file path=xl/sharedStrings.xml><?xml version="1.0" encoding="utf-8"?>
<sst xmlns="http://schemas.openxmlformats.org/spreadsheetml/2006/main" count="192" uniqueCount="16">
  <si>
    <t>Group</t>
  </si>
  <si>
    <t>1F</t>
  </si>
  <si>
    <t>2F</t>
  </si>
  <si>
    <t>3F</t>
  </si>
  <si>
    <t>4F</t>
  </si>
  <si>
    <t>5F</t>
  </si>
  <si>
    <t>6F</t>
  </si>
  <si>
    <t>GSH/GSSG</t>
  </si>
  <si>
    <t>GSH (µM)</t>
  </si>
  <si>
    <t>GSSG (µM)</t>
  </si>
  <si>
    <r>
      <t xml:space="preserve">Actual </t>
    </r>
    <r>
      <rPr>
        <sz val="11"/>
        <rFont val="Symbol"/>
        <family val="1"/>
      </rPr>
      <t>D</t>
    </r>
    <r>
      <rPr>
        <sz val="12"/>
        <color theme="1"/>
        <rFont val="Calibri"/>
        <family val="2"/>
        <scheme val="minor"/>
      </rPr>
      <t>E (mV)</t>
    </r>
  </si>
  <si>
    <t>Mean</t>
  </si>
  <si>
    <t>SEM</t>
  </si>
  <si>
    <t>GSH (nmol/mg Prot)</t>
  </si>
  <si>
    <t>GSSG(nmol/mg Prot)</t>
  </si>
  <si>
    <t>Rat #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</si>
</sst>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00"/>
  </numFmts>
  <fonts count="6" x14ac:knownFonts="1">
    <font>
      <sz val="12"/>
      <color theme="1"/>
      <name val="Calibri"/>
      <family val="2"/>
      <scheme val="minor"/>
    </font>
    <font>
      <sz val="11"/>
      <name val="Times New Roman"/>
    </font>
    <font>
      <sz val="11"/>
      <name val="Symbol"/>
      <family val="1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71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0" fillId="0" borderId="0" xfId="0" applyBorder="1"/>
    <xf numFmtId="2" fontId="1" fillId="0" borderId="0" xfId="0" applyNumberFormat="1" applyFont="1" applyBorder="1" applyAlignment="1">
      <alignment horizontal="center"/>
    </xf>
    <xf numFmtId="164" fontId="0" fillId="0" borderId="0" xfId="0" applyNumberFormat="1" applyBorder="1" applyAlignment="1">
      <alignment horizontal="center" vertical="center"/>
    </xf>
    <xf numFmtId="1" fontId="0" fillId="0" borderId="0" xfId="0" applyNumberFormat="1" applyBorder="1" applyAlignment="1">
      <alignment horizontal="center" vertical="center"/>
    </xf>
    <xf numFmtId="164" fontId="0" fillId="0" borderId="0" xfId="0" applyNumberFormat="1" applyFill="1" applyBorder="1" applyAlignment="1">
      <alignment horizontal="center" vertical="center"/>
    </xf>
    <xf numFmtId="0" fontId="0" fillId="0" borderId="0" xfId="0" applyFill="1" applyBorder="1"/>
    <xf numFmtId="0" fontId="0" fillId="0" borderId="0" xfId="0" applyFill="1"/>
  </cellXfs>
  <cellStyles count="71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Relationship Id="rId8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F50"/>
  <sheetViews>
    <sheetView tabSelected="1" workbookViewId="0">
      <selection activeCell="D59" sqref="D59"/>
    </sheetView>
  </sheetViews>
  <sheetFormatPr baseColWidth="10" defaultRowHeight="15" x14ac:dyDescent="0"/>
  <cols>
    <col min="6" max="6" width="13.33203125" bestFit="1" customWidth="1"/>
  </cols>
  <sheetData>
    <row r="1" spans="1:6">
      <c r="A1" s="3" t="s">
        <v>0</v>
      </c>
      <c r="B1" s="3" t="s">
        <v>15</v>
      </c>
      <c r="C1" s="1" t="s">
        <v>8</v>
      </c>
      <c r="D1" s="1" t="s">
        <v>9</v>
      </c>
      <c r="E1" s="1" t="s">
        <v>7</v>
      </c>
      <c r="F1" s="2" t="s">
        <v>10</v>
      </c>
    </row>
    <row r="2" spans="1:6">
      <c r="A2" s="3"/>
      <c r="B2" s="3"/>
      <c r="C2" s="1"/>
      <c r="D2" s="1"/>
      <c r="E2" s="1"/>
      <c r="F2" s="1"/>
    </row>
    <row r="3" spans="1:6">
      <c r="A3" s="3" t="s">
        <v>1</v>
      </c>
      <c r="B3" s="4">
        <v>21</v>
      </c>
      <c r="C3" s="1">
        <v>33.08437067773167</v>
      </c>
      <c r="D3" s="1">
        <v>3.8727524204702628</v>
      </c>
      <c r="E3" s="1">
        <v>8.5428571428571427</v>
      </c>
      <c r="F3" s="1">
        <v>-143.1752001763769</v>
      </c>
    </row>
    <row r="4" spans="1:6">
      <c r="A4" s="3" t="s">
        <v>1</v>
      </c>
      <c r="B4" s="4">
        <v>22</v>
      </c>
      <c r="C4" s="1">
        <v>38.948824343015211</v>
      </c>
      <c r="D4" s="1">
        <v>4.536652835408022</v>
      </c>
      <c r="E4" s="1">
        <v>8.5853658536585353</v>
      </c>
      <c r="F4" s="1">
        <v>-145.42078466796863</v>
      </c>
    </row>
    <row r="5" spans="1:6">
      <c r="A5" s="3" t="s">
        <v>1</v>
      </c>
      <c r="B5" s="4">
        <v>23</v>
      </c>
      <c r="C5" s="1">
        <v>32.088520055325034</v>
      </c>
      <c r="D5" s="1">
        <v>3.9280774550484092</v>
      </c>
      <c r="E5" s="1">
        <v>8.169014084507042</v>
      </c>
      <c r="F5" s="1">
        <v>-142.16946947253712</v>
      </c>
    </row>
    <row r="6" spans="1:6">
      <c r="A6" s="3" t="s">
        <v>1</v>
      </c>
      <c r="B6" s="4">
        <v>24</v>
      </c>
      <c r="C6" s="1">
        <v>27.219917012448132</v>
      </c>
      <c r="D6" s="1">
        <v>4.3706777316735819</v>
      </c>
      <c r="E6" s="1">
        <v>6.2278481012658231</v>
      </c>
      <c r="F6" s="1">
        <v>-136.34866285453961</v>
      </c>
    </row>
    <row r="7" spans="1:6">
      <c r="A7" s="3" t="s">
        <v>1</v>
      </c>
      <c r="B7" s="4">
        <v>25</v>
      </c>
      <c r="C7" s="1">
        <v>29.986168741355463</v>
      </c>
      <c r="D7" s="1">
        <v>3.8727524204702628</v>
      </c>
      <c r="E7" s="1">
        <v>7.7428571428571429</v>
      </c>
      <c r="F7" s="1">
        <v>-140.54903348320042</v>
      </c>
    </row>
    <row r="8" spans="1:6">
      <c r="A8" s="3"/>
      <c r="B8" s="4" t="s">
        <v>11</v>
      </c>
      <c r="C8" s="1">
        <f>AVERAGE(C3:C7)</f>
        <v>32.265560165975103</v>
      </c>
      <c r="D8" s="1">
        <f t="shared" ref="D8:F8" si="0">AVERAGE(D3:D7)</f>
        <v>4.1161825726141084</v>
      </c>
      <c r="E8" s="1">
        <f t="shared" si="0"/>
        <v>7.8535884650291381</v>
      </c>
      <c r="F8" s="1">
        <f t="shared" si="0"/>
        <v>-141.53263013092456</v>
      </c>
    </row>
    <row r="9" spans="1:6">
      <c r="A9" s="3"/>
      <c r="B9" s="4" t="s">
        <v>12</v>
      </c>
      <c r="C9" s="1">
        <f>STDEV(C3:C7)/SQRT(5)</f>
        <v>1.9496404029257763</v>
      </c>
      <c r="D9" s="1">
        <f t="shared" ref="D9:F9" si="1">STDEV(D3:D7)/SQRT(5)</f>
        <v>0.14061704041094139</v>
      </c>
      <c r="E9" s="1">
        <f t="shared" si="1"/>
        <v>0.43389952375211294</v>
      </c>
      <c r="F9" s="1">
        <f t="shared" si="1"/>
        <v>1.5176021463681346</v>
      </c>
    </row>
    <row r="10" spans="1:6">
      <c r="A10" s="3"/>
      <c r="B10" s="4"/>
      <c r="C10" s="1"/>
      <c r="D10" s="1"/>
      <c r="E10" s="1"/>
      <c r="F10" s="1"/>
    </row>
    <row r="11" spans="1:6">
      <c r="A11" s="3" t="s">
        <v>2</v>
      </c>
      <c r="B11" s="4">
        <v>96</v>
      </c>
      <c r="C11" s="1">
        <v>29.986168741355463</v>
      </c>
      <c r="D11" s="1">
        <v>3.3748271092669433</v>
      </c>
      <c r="E11" s="1">
        <v>8.8852459016393439</v>
      </c>
      <c r="F11" s="1">
        <v>-142.38690578705774</v>
      </c>
    </row>
    <row r="12" spans="1:6">
      <c r="A12" s="3" t="s">
        <v>2</v>
      </c>
      <c r="B12" s="4">
        <v>97</v>
      </c>
      <c r="C12" s="1">
        <v>29.100968188105117</v>
      </c>
      <c r="D12" s="1">
        <v>4.536652835408022</v>
      </c>
      <c r="E12" s="1">
        <v>6.4146341463414638</v>
      </c>
      <c r="F12" s="1">
        <v>-137.63568939618369</v>
      </c>
    </row>
    <row r="13" spans="1:6">
      <c r="A13" s="3" t="s">
        <v>2</v>
      </c>
      <c r="B13" s="4">
        <v>98</v>
      </c>
      <c r="C13" s="1">
        <v>33.526970954356848</v>
      </c>
      <c r="D13" s="1">
        <v>3.9834024896265556</v>
      </c>
      <c r="E13" s="1">
        <v>8.4166666666666696</v>
      </c>
      <c r="F13" s="1">
        <v>-143.15393421249314</v>
      </c>
    </row>
    <row r="14" spans="1:6">
      <c r="A14" s="3" t="s">
        <v>2</v>
      </c>
      <c r="B14" s="4">
        <v>99</v>
      </c>
      <c r="C14" s="1">
        <v>33.416320885200555</v>
      </c>
      <c r="D14" s="1">
        <v>3.8727524204702628</v>
      </c>
      <c r="E14" s="1">
        <v>8.6285714285714281</v>
      </c>
      <c r="F14" s="1">
        <v>-143.44184908628924</v>
      </c>
    </row>
    <row r="15" spans="1:6">
      <c r="A15" s="3" t="s">
        <v>2</v>
      </c>
      <c r="B15" s="4">
        <v>100</v>
      </c>
      <c r="C15" s="1">
        <v>31.203319502074688</v>
      </c>
      <c r="D15" s="1">
        <v>3.7067773167358227</v>
      </c>
      <c r="E15" s="1">
        <v>8.4179104477611943</v>
      </c>
      <c r="F15" s="1">
        <v>-142.19670680345317</v>
      </c>
    </row>
    <row r="16" spans="1:6">
      <c r="A16" s="3"/>
      <c r="B16" s="4" t="s">
        <v>11</v>
      </c>
      <c r="C16" s="1">
        <f>AVERAGE(C11:C15)</f>
        <v>31.446749654218536</v>
      </c>
      <c r="D16" s="1">
        <f t="shared" ref="D16:F16" si="2">AVERAGE(D11:D15)</f>
        <v>3.8948824343015218</v>
      </c>
      <c r="E16" s="1">
        <f t="shared" si="2"/>
        <v>8.1526057181960194</v>
      </c>
      <c r="F16" s="1">
        <f t="shared" si="2"/>
        <v>-141.7630170570954</v>
      </c>
    </row>
    <row r="17" spans="1:6">
      <c r="A17" s="3"/>
      <c r="B17" s="4" t="s">
        <v>12</v>
      </c>
      <c r="C17" s="1">
        <f>STDEV(C11:C15)/SQRT(5)</f>
        <v>0.89167754878697825</v>
      </c>
      <c r="D17" s="1">
        <f t="shared" ref="D17:F17" si="3">STDEV(D11:D15)/SQRT(5)</f>
        <v>0.19053029441463415</v>
      </c>
      <c r="E17" s="1">
        <f t="shared" si="3"/>
        <v>0.44294271438079541</v>
      </c>
      <c r="F17" s="1">
        <f t="shared" si="3"/>
        <v>1.0574801435351784</v>
      </c>
    </row>
    <row r="18" spans="1:6">
      <c r="A18" s="3"/>
      <c r="B18" s="4"/>
      <c r="C18" s="1"/>
      <c r="D18" s="1"/>
      <c r="E18" s="1"/>
      <c r="F18" s="1"/>
    </row>
    <row r="19" spans="1:6">
      <c r="A19" s="3" t="s">
        <v>3</v>
      </c>
      <c r="B19" s="4">
        <v>171</v>
      </c>
      <c r="C19" s="1">
        <v>36.84647302904564</v>
      </c>
      <c r="D19" s="1">
        <v>4.536652835408022</v>
      </c>
      <c r="E19" s="1">
        <v>8.1219512195121943</v>
      </c>
      <c r="F19" s="1">
        <v>-143.93873122470225</v>
      </c>
    </row>
    <row r="20" spans="1:6">
      <c r="A20" s="3" t="s">
        <v>3</v>
      </c>
      <c r="B20" s="4">
        <v>172</v>
      </c>
      <c r="C20" s="1">
        <v>37.621023513139697</v>
      </c>
      <c r="D20" s="1">
        <v>5.2558782849239289</v>
      </c>
      <c r="E20" s="1">
        <v>7.1578947368421044</v>
      </c>
      <c r="F20" s="1">
        <v>-142.52913936032951</v>
      </c>
    </row>
    <row r="21" spans="1:6">
      <c r="A21" s="3" t="s">
        <v>3</v>
      </c>
      <c r="B21" s="4">
        <v>173</v>
      </c>
      <c r="C21" s="1">
        <v>39.834024896265561</v>
      </c>
      <c r="D21" s="1">
        <v>4.8686030428769014</v>
      </c>
      <c r="E21" s="1">
        <v>8.1818181818181834</v>
      </c>
      <c r="F21" s="1">
        <v>-145.07794845343335</v>
      </c>
    </row>
    <row r="22" spans="1:6">
      <c r="A22" s="3" t="s">
        <v>3</v>
      </c>
      <c r="B22" s="4">
        <v>174</v>
      </c>
      <c r="C22" s="1">
        <v>31.867219917012445</v>
      </c>
      <c r="D22" s="1">
        <v>4.4260027662517283</v>
      </c>
      <c r="E22" s="1">
        <v>7.1999999999999993</v>
      </c>
      <c r="F22" s="1">
        <v>-140.3908077220533</v>
      </c>
    </row>
    <row r="23" spans="1:6">
      <c r="A23" s="3" t="s">
        <v>3</v>
      </c>
      <c r="B23" s="4">
        <v>175</v>
      </c>
      <c r="C23" s="1">
        <v>33.08437067773167</v>
      </c>
      <c r="D23" s="1">
        <v>4.9792531120331951</v>
      </c>
      <c r="E23" s="1">
        <v>6.644444444444443</v>
      </c>
      <c r="F23" s="1">
        <v>-139.81900774155605</v>
      </c>
    </row>
    <row r="24" spans="1:6">
      <c r="A24" s="3"/>
      <c r="B24" s="4" t="s">
        <v>11</v>
      </c>
      <c r="C24" s="1">
        <f>AVERAGE(C19:C23)</f>
        <v>35.850622406639005</v>
      </c>
      <c r="D24" s="1">
        <f t="shared" ref="D24:F24" si="4">AVERAGE(D19:D23)</f>
        <v>4.813278008298755</v>
      </c>
      <c r="E24" s="1">
        <f t="shared" si="4"/>
        <v>7.4612217165233847</v>
      </c>
      <c r="F24" s="1">
        <f t="shared" si="4"/>
        <v>-142.35112690041487</v>
      </c>
    </row>
    <row r="25" spans="1:6">
      <c r="A25" s="3"/>
      <c r="B25" s="4" t="s">
        <v>12</v>
      </c>
      <c r="C25" s="1">
        <f>STDEV(C19:C23)/SQRT(5)</f>
        <v>1.4750114907426228</v>
      </c>
      <c r="D25" s="1">
        <f t="shared" ref="D25:F25" si="5">STDEV(D19:D23)/SQRT(5)</f>
        <v>0.15050036524188617</v>
      </c>
      <c r="E25" s="1">
        <f t="shared" si="5"/>
        <v>0.2985960394819317</v>
      </c>
      <c r="F25" s="1">
        <f t="shared" si="5"/>
        <v>1.0060370376904388</v>
      </c>
    </row>
    <row r="26" spans="1:6">
      <c r="A26" s="3"/>
      <c r="B26" s="4"/>
      <c r="C26" s="1"/>
      <c r="D26" s="1"/>
      <c r="E26" s="1"/>
      <c r="F26" s="1"/>
    </row>
    <row r="27" spans="1:6">
      <c r="A27" s="3" t="s">
        <v>4</v>
      </c>
      <c r="B27" s="4">
        <v>246</v>
      </c>
      <c r="C27" s="1">
        <v>43.04287690179806</v>
      </c>
      <c r="D27" s="1">
        <v>5.9751037344398341</v>
      </c>
      <c r="E27" s="1">
        <v>7.2037037037037024</v>
      </c>
      <c r="F27" s="1">
        <v>-144.41230682517019</v>
      </c>
    </row>
    <row r="28" spans="1:6">
      <c r="A28" s="3" t="s">
        <v>4</v>
      </c>
      <c r="B28" s="4">
        <v>247</v>
      </c>
      <c r="C28" s="1">
        <v>44.591977869986167</v>
      </c>
      <c r="D28" s="1">
        <v>7.3582295988934989</v>
      </c>
      <c r="E28" s="1">
        <v>6.0601503759398492</v>
      </c>
      <c r="F28" s="1">
        <v>-142.57600920280322</v>
      </c>
    </row>
    <row r="29" spans="1:6">
      <c r="A29" s="3" t="s">
        <v>4</v>
      </c>
      <c r="B29" s="4">
        <v>248</v>
      </c>
      <c r="C29" s="1">
        <v>40.719225449515903</v>
      </c>
      <c r="D29" s="1">
        <v>6.0304287690179805</v>
      </c>
      <c r="E29" s="1">
        <v>6.7522935779816509</v>
      </c>
      <c r="F29" s="1">
        <v>-142.80696286161003</v>
      </c>
    </row>
    <row r="30" spans="1:6">
      <c r="A30" s="3" t="s">
        <v>4</v>
      </c>
      <c r="B30" s="4">
        <v>249</v>
      </c>
      <c r="C30" s="1">
        <v>49.792531120331951</v>
      </c>
      <c r="D30" s="1">
        <v>7.800829875518672</v>
      </c>
      <c r="E30" s="1">
        <v>6.3829787234042561</v>
      </c>
      <c r="F30" s="1">
        <v>-144.74226870789357</v>
      </c>
    </row>
    <row r="31" spans="1:6">
      <c r="A31" s="3" t="s">
        <v>4</v>
      </c>
      <c r="B31" s="4">
        <v>250</v>
      </c>
      <c r="C31" s="1">
        <v>45.587828492392809</v>
      </c>
      <c r="D31" s="1">
        <v>8.2987551867219924</v>
      </c>
      <c r="E31" s="1">
        <v>5.4933333333333332</v>
      </c>
      <c r="F31" s="1">
        <v>-141.55955939493845</v>
      </c>
    </row>
    <row r="32" spans="1:6">
      <c r="A32" s="3"/>
      <c r="B32" s="4" t="s">
        <v>11</v>
      </c>
      <c r="C32" s="1">
        <f>AVERAGE(C27:C31)</f>
        <v>44.746887966804977</v>
      </c>
      <c r="D32" s="1">
        <f t="shared" ref="D32:F32" si="6">AVERAGE(D27:D31)</f>
        <v>7.0926694329183961</v>
      </c>
      <c r="E32" s="1">
        <f t="shared" si="6"/>
        <v>6.3784919428725582</v>
      </c>
      <c r="F32" s="1">
        <f t="shared" si="6"/>
        <v>-143.21942139848309</v>
      </c>
    </row>
    <row r="33" spans="1:6">
      <c r="A33" s="3"/>
      <c r="B33" s="4" t="s">
        <v>12</v>
      </c>
      <c r="C33" s="1">
        <f>STDEV(C27:C31)/SQRT(5)</f>
        <v>1.5052476872801921</v>
      </c>
      <c r="D33" s="1">
        <f t="shared" ref="D33:F33" si="7">STDEV(D27:D31)/SQRT(5)</f>
        <v>0.46925284113172683</v>
      </c>
      <c r="E33" s="1">
        <f t="shared" si="7"/>
        <v>0.29202477301612573</v>
      </c>
      <c r="F33" s="1">
        <f t="shared" si="7"/>
        <v>0.59503288724160042</v>
      </c>
    </row>
    <row r="34" spans="1:6">
      <c r="A34" s="3"/>
      <c r="B34" s="4"/>
      <c r="C34" s="1"/>
      <c r="D34" s="1"/>
      <c r="E34" s="1"/>
      <c r="F34" s="1"/>
    </row>
    <row r="35" spans="1:6">
      <c r="A35" s="3" t="s">
        <v>5</v>
      </c>
      <c r="B35" s="4">
        <v>321</v>
      </c>
      <c r="C35" s="1">
        <v>48.686030428769016</v>
      </c>
      <c r="D35" s="1">
        <v>10.45643153526971</v>
      </c>
      <c r="E35" s="1">
        <v>4.6560846560846558</v>
      </c>
      <c r="F35" s="1">
        <v>-140.22932595043613</v>
      </c>
    </row>
    <row r="36" spans="1:6">
      <c r="A36" s="3" t="s">
        <v>5</v>
      </c>
      <c r="B36" s="4">
        <v>322</v>
      </c>
      <c r="C36" s="1">
        <v>45.698478561549102</v>
      </c>
      <c r="D36" s="1">
        <v>10.567081604426003</v>
      </c>
      <c r="E36" s="1">
        <v>4.3246073298429319</v>
      </c>
      <c r="F36" s="1">
        <v>-138.39733895886391</v>
      </c>
    </row>
    <row r="37" spans="1:6">
      <c r="A37" s="3" t="s">
        <v>5</v>
      </c>
      <c r="B37" s="4">
        <v>323</v>
      </c>
      <c r="C37" s="1">
        <v>49.681881051175658</v>
      </c>
      <c r="D37" s="1">
        <v>8.2434301521438442</v>
      </c>
      <c r="E37" s="1">
        <v>6.0268456375838939</v>
      </c>
      <c r="F37" s="1">
        <v>-143.94585904288982</v>
      </c>
    </row>
    <row r="38" spans="1:6">
      <c r="A38" s="3" t="s">
        <v>5</v>
      </c>
      <c r="B38" s="4">
        <v>324</v>
      </c>
      <c r="C38" s="1">
        <v>57.095435684647299</v>
      </c>
      <c r="D38" s="1">
        <v>7.2475795297372052</v>
      </c>
      <c r="E38" s="1">
        <v>7.8778625954198471</v>
      </c>
      <c r="F38" s="1">
        <v>-149.38005113352162</v>
      </c>
    </row>
    <row r="39" spans="1:6">
      <c r="A39" s="3" t="s">
        <v>5</v>
      </c>
      <c r="B39" s="4">
        <v>325</v>
      </c>
      <c r="C39" s="1">
        <v>52.890733056708157</v>
      </c>
      <c r="D39" s="1">
        <v>9.4605809128630707</v>
      </c>
      <c r="E39" s="1">
        <v>5.5906432748538002</v>
      </c>
      <c r="F39" s="1">
        <v>-143.77837207194946</v>
      </c>
    </row>
    <row r="40" spans="1:6">
      <c r="A40" s="3"/>
      <c r="B40" s="4" t="s">
        <v>11</v>
      </c>
      <c r="C40" s="1">
        <f>AVERAGE(C35:C39)</f>
        <v>50.810511756569852</v>
      </c>
      <c r="D40" s="1">
        <f t="shared" ref="D40:F40" si="8">AVERAGE(D35:D39)</f>
        <v>9.1950207468879661</v>
      </c>
      <c r="E40" s="1">
        <f t="shared" si="8"/>
        <v>5.6952086987570265</v>
      </c>
      <c r="F40" s="1">
        <f t="shared" si="8"/>
        <v>-143.14618943153218</v>
      </c>
    </row>
    <row r="41" spans="1:6">
      <c r="A41" s="3"/>
      <c r="B41" s="4" t="s">
        <v>12</v>
      </c>
      <c r="C41" s="1">
        <f>STDEV(C35:C39)/SQRT(5)</f>
        <v>1.9461205128099928</v>
      </c>
      <c r="D41" s="1">
        <f t="shared" ref="D41:F41" si="9">STDEV(D35:D39)/SQRT(5)</f>
        <v>0.6419611487407012</v>
      </c>
      <c r="E41" s="1">
        <f t="shared" si="9"/>
        <v>0.62622767058861395</v>
      </c>
      <c r="F41" s="1">
        <f t="shared" si="9"/>
        <v>1.8836113117734494</v>
      </c>
    </row>
    <row r="42" spans="1:6">
      <c r="A42" s="3"/>
      <c r="B42" s="4"/>
      <c r="C42" s="1"/>
      <c r="D42" s="1"/>
      <c r="E42" s="1"/>
      <c r="F42" s="1"/>
    </row>
    <row r="43" spans="1:6">
      <c r="A43" s="3" t="s">
        <v>6</v>
      </c>
      <c r="B43" s="4">
        <v>396</v>
      </c>
      <c r="C43" s="1">
        <v>57.869986168741349</v>
      </c>
      <c r="D43" s="1">
        <v>12.780082987551866</v>
      </c>
      <c r="E43" s="1">
        <v>4.5281385281385278</v>
      </c>
      <c r="F43" s="1">
        <v>-142.16497230851678</v>
      </c>
    </row>
    <row r="44" spans="1:6">
      <c r="A44" s="3" t="s">
        <v>6</v>
      </c>
      <c r="B44" s="4">
        <v>397</v>
      </c>
      <c r="C44" s="1">
        <v>50.567081604426001</v>
      </c>
      <c r="D44" s="1">
        <v>13.997233748271093</v>
      </c>
      <c r="E44" s="1">
        <v>3.6126482213438731</v>
      </c>
      <c r="F44" s="1">
        <v>-137.34707710300228</v>
      </c>
    </row>
    <row r="45" spans="1:6" s="7" customFormat="1">
      <c r="A45" s="5" t="s">
        <v>6</v>
      </c>
      <c r="B45" s="4">
        <v>398</v>
      </c>
      <c r="C45" s="6">
        <v>53.11203319502075</v>
      </c>
      <c r="D45" s="6">
        <v>12.226832641770402</v>
      </c>
      <c r="E45" s="6">
        <v>4.3438914027149318</v>
      </c>
      <c r="F45" s="6">
        <v>-140.46446050764433</v>
      </c>
    </row>
    <row r="46" spans="1:6">
      <c r="A46" s="3" t="s">
        <v>6</v>
      </c>
      <c r="B46" s="4">
        <v>399</v>
      </c>
      <c r="C46" s="1">
        <v>55.435684647302907</v>
      </c>
      <c r="D46" s="1">
        <v>15.82295988934993</v>
      </c>
      <c r="E46" s="1">
        <v>3.5034965034965042</v>
      </c>
      <c r="F46" s="1">
        <v>-138.16495144698041</v>
      </c>
    </row>
    <row r="47" spans="1:6">
      <c r="A47" s="3" t="s">
        <v>6</v>
      </c>
      <c r="B47" s="4">
        <v>400</v>
      </c>
      <c r="C47" s="1">
        <v>43.485477178423231</v>
      </c>
      <c r="D47" s="1">
        <v>15.65698478561549</v>
      </c>
      <c r="E47" s="1">
        <v>2.7773851590106005</v>
      </c>
      <c r="F47" s="1">
        <v>-131.82089578057969</v>
      </c>
    </row>
    <row r="48" spans="1:6">
      <c r="A48" s="3"/>
      <c r="B48" s="4" t="s">
        <v>11</v>
      </c>
      <c r="C48" s="1">
        <f>AVERAGE(C43:C47)</f>
        <v>52.094052558782849</v>
      </c>
      <c r="D48" s="1">
        <f t="shared" ref="D48:F48" si="10">AVERAGE(D43:D47)</f>
        <v>14.096818810511754</v>
      </c>
      <c r="E48" s="1">
        <f t="shared" si="10"/>
        <v>3.7531119629408871</v>
      </c>
      <c r="F48" s="1">
        <f t="shared" si="10"/>
        <v>-137.9924714293447</v>
      </c>
    </row>
    <row r="49" spans="1:6">
      <c r="A49" s="3"/>
      <c r="B49" s="4" t="s">
        <v>12</v>
      </c>
      <c r="C49" s="1">
        <f>STDEV(C43:C47)/SQRT(5)</f>
        <v>2.4698523137245845</v>
      </c>
      <c r="D49" s="1">
        <f t="shared" ref="D49:F49" si="11">STDEV(D43:D47)/SQRT(5)</f>
        <v>0.72987120703914166</v>
      </c>
      <c r="E49" s="1">
        <f t="shared" si="11"/>
        <v>0.31494184061718994</v>
      </c>
      <c r="F49" s="1">
        <f t="shared" si="11"/>
        <v>1.7614642030326972</v>
      </c>
    </row>
    <row r="50" spans="1:6">
      <c r="A50" s="3"/>
      <c r="B50" s="4"/>
      <c r="C50" s="1"/>
      <c r="D50" s="1"/>
      <c r="E50" s="1"/>
      <c r="F50" s="1"/>
    </row>
  </sheetData>
  <phoneticPr fontId="5" type="noConversion"/>
  <pageMargins left="0.75" right="0.75" top="1" bottom="1" header="0.5" footer="0.5"/>
  <pageSetup scale="75" orientation="portrait" horizontalDpi="4294967292" verticalDpi="4294967292"/>
  <extLst>
    <ext xmlns:mx="http://schemas.microsoft.com/office/mac/excel/2008/main" uri="{64002731-A6B0-56B0-2670-7721B7C09600}">
      <mx:PLV Mode="0" OnePage="0" WScale="10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F50"/>
  <sheetViews>
    <sheetView workbookViewId="0">
      <selection activeCell="G49" sqref="G49"/>
    </sheetView>
  </sheetViews>
  <sheetFormatPr baseColWidth="10" defaultRowHeight="15" x14ac:dyDescent="0"/>
  <cols>
    <col min="3" max="3" width="17.6640625" bestFit="1" customWidth="1"/>
    <col min="4" max="4" width="18.1640625" bestFit="1" customWidth="1"/>
    <col min="5" max="5" width="12.1640625" bestFit="1" customWidth="1"/>
    <col min="6" max="6" width="13.33203125" bestFit="1" customWidth="1"/>
  </cols>
  <sheetData>
    <row r="1" spans="1:6">
      <c r="A1" s="3" t="s">
        <v>0</v>
      </c>
      <c r="B1" s="3" t="s">
        <v>15</v>
      </c>
      <c r="C1" s="1" t="s">
        <v>13</v>
      </c>
      <c r="D1" s="1" t="s">
        <v>14</v>
      </c>
      <c r="E1" s="1" t="s">
        <v>7</v>
      </c>
      <c r="F1" s="2" t="s">
        <v>10</v>
      </c>
    </row>
    <row r="2" spans="1:6">
      <c r="A2" s="3"/>
      <c r="B2" s="3"/>
      <c r="C2" s="1"/>
      <c r="D2" s="1"/>
      <c r="E2" s="1"/>
      <c r="F2" s="1"/>
    </row>
    <row r="3" spans="1:6">
      <c r="A3" s="3" t="s">
        <v>1</v>
      </c>
      <c r="B3" s="4">
        <v>21</v>
      </c>
      <c r="C3" s="1">
        <v>40.23512990430406</v>
      </c>
      <c r="D3" s="1">
        <v>3.1986333010675856</v>
      </c>
      <c r="E3" s="1">
        <v>12.578850439303269</v>
      </c>
      <c r="F3" s="1">
        <v>-209.4122479765457</v>
      </c>
    </row>
    <row r="4" spans="1:6">
      <c r="A4" s="3" t="s">
        <v>1</v>
      </c>
      <c r="B4" s="4">
        <v>22</v>
      </c>
      <c r="C4" s="1">
        <v>39.031483603426636</v>
      </c>
      <c r="D4" s="1">
        <v>2.85493992300706</v>
      </c>
      <c r="E4" s="1">
        <v>13.671560402684563</v>
      </c>
      <c r="F4" s="1">
        <v>-210.11909157186668</v>
      </c>
    </row>
    <row r="5" spans="1:6">
      <c r="A5" s="3" t="s">
        <v>1</v>
      </c>
      <c r="B5" s="4">
        <v>23</v>
      </c>
      <c r="C5" s="1">
        <v>34.868464673496852</v>
      </c>
      <c r="D5" s="1">
        <v>2.6294144429671027</v>
      </c>
      <c r="E5" s="1">
        <v>13.260923840575822</v>
      </c>
      <c r="F5" s="1">
        <v>-208.20562549537368</v>
      </c>
    </row>
    <row r="6" spans="1:6">
      <c r="A6" s="3" t="s">
        <v>1</v>
      </c>
      <c r="B6" s="4">
        <v>24</v>
      </c>
      <c r="C6" s="1">
        <v>37.551688694551494</v>
      </c>
      <c r="D6" s="1">
        <v>3.2766359604426998</v>
      </c>
      <c r="E6" s="1">
        <v>11.460439654540677</v>
      </c>
      <c r="F6" s="1">
        <v>-207.24696794910662</v>
      </c>
    </row>
    <row r="7" spans="1:6">
      <c r="A7" s="3" t="s">
        <v>1</v>
      </c>
      <c r="B7" s="4">
        <v>25</v>
      </c>
      <c r="C7" s="1">
        <v>39.817834891871286</v>
      </c>
      <c r="D7" s="1">
        <v>3.2243067449738603</v>
      </c>
      <c r="E7" s="1">
        <v>12.349270104012415</v>
      </c>
      <c r="F7" s="1">
        <v>-209.02702949713699</v>
      </c>
    </row>
    <row r="8" spans="1:6">
      <c r="A8" s="3"/>
      <c r="B8" s="4" t="s">
        <v>11</v>
      </c>
      <c r="C8" s="1">
        <f>AVERAGE(C3:C7)</f>
        <v>38.300920353530067</v>
      </c>
      <c r="D8" s="1">
        <f t="shared" ref="D8:F8" si="0">AVERAGE(D3:D7)</f>
        <v>3.0367860744916615</v>
      </c>
      <c r="E8" s="1">
        <f t="shared" si="0"/>
        <v>12.664208888223348</v>
      </c>
      <c r="F8" s="1">
        <f t="shared" si="0"/>
        <v>-208.80219249800592</v>
      </c>
    </row>
    <row r="9" spans="1:6">
      <c r="A9" s="3"/>
      <c r="B9" s="4" t="s">
        <v>12</v>
      </c>
      <c r="C9" s="1">
        <f>STDEV(C3:C7)/SQRT(5)</f>
        <v>0.97260009868506037</v>
      </c>
      <c r="D9" s="1">
        <f t="shared" ref="D9:F9" si="1">STDEV(D3:D7)/SQRT(5)</f>
        <v>0.12607659643642818</v>
      </c>
      <c r="E9" s="1">
        <f t="shared" si="1"/>
        <v>0.38251527280695508</v>
      </c>
      <c r="F9" s="1">
        <f t="shared" si="1"/>
        <v>0.49656611442680176</v>
      </c>
    </row>
    <row r="10" spans="1:6">
      <c r="A10" s="3"/>
      <c r="B10" s="4"/>
      <c r="C10" s="1"/>
      <c r="D10" s="1"/>
      <c r="E10" s="1"/>
      <c r="F10" s="1"/>
    </row>
    <row r="11" spans="1:6">
      <c r="A11" s="3" t="s">
        <v>2</v>
      </c>
      <c r="B11" s="4">
        <v>96</v>
      </c>
      <c r="C11" s="1">
        <v>41.927843102781956</v>
      </c>
      <c r="D11" s="1">
        <v>3.1876707003984905</v>
      </c>
      <c r="E11" s="1">
        <v>13.15312873991048</v>
      </c>
      <c r="F11" s="1">
        <v>-210.55876883444188</v>
      </c>
    </row>
    <row r="12" spans="1:6">
      <c r="A12" s="3" t="s">
        <v>2</v>
      </c>
      <c r="B12" s="4">
        <v>97</v>
      </c>
      <c r="C12" s="1">
        <v>37.556832036030436</v>
      </c>
      <c r="D12" s="1">
        <v>2.6874306928306249</v>
      </c>
      <c r="E12" s="1">
        <v>13.974995573363968</v>
      </c>
      <c r="F12" s="1">
        <v>-209.8979217659475</v>
      </c>
    </row>
    <row r="13" spans="1:6">
      <c r="A13" s="3" t="s">
        <v>2</v>
      </c>
      <c r="B13" s="4">
        <v>98</v>
      </c>
      <c r="C13" s="1">
        <v>40.367978110825163</v>
      </c>
      <c r="D13" s="1">
        <v>3.1950564903652992</v>
      </c>
      <c r="E13" s="1">
        <v>12.634511543866255</v>
      </c>
      <c r="F13" s="1">
        <v>-209.51523258435284</v>
      </c>
    </row>
    <row r="14" spans="1:6">
      <c r="A14" s="3" t="s">
        <v>2</v>
      </c>
      <c r="B14" s="4">
        <v>99</v>
      </c>
      <c r="C14" s="1">
        <v>36.412242949127531</v>
      </c>
      <c r="D14" s="1">
        <v>2.7346891458112337</v>
      </c>
      <c r="E14" s="1">
        <v>13.314947698863959</v>
      </c>
      <c r="F14" s="1">
        <v>-208.83846943803118</v>
      </c>
    </row>
    <row r="15" spans="1:6">
      <c r="A15" s="3" t="s">
        <v>2</v>
      </c>
      <c r="B15" s="4">
        <v>100</v>
      </c>
      <c r="C15" s="1">
        <v>39.84981701923703</v>
      </c>
      <c r="D15" s="1">
        <v>2.8337913446997325</v>
      </c>
      <c r="E15" s="1">
        <v>14.062368104049492</v>
      </c>
      <c r="F15" s="1">
        <v>-210.77257977088871</v>
      </c>
    </row>
    <row r="16" spans="1:6">
      <c r="A16" s="3"/>
      <c r="B16" s="4" t="s">
        <v>11</v>
      </c>
      <c r="C16" s="1">
        <f>AVERAGE(C11:C15)</f>
        <v>39.222942643600426</v>
      </c>
      <c r="D16" s="1">
        <f t="shared" ref="D16:F16" si="2">AVERAGE(D11:D15)</f>
        <v>2.9277276748210768</v>
      </c>
      <c r="E16" s="1">
        <f t="shared" si="2"/>
        <v>13.427990332010831</v>
      </c>
      <c r="F16" s="1">
        <f t="shared" si="2"/>
        <v>-209.91659447873243</v>
      </c>
    </row>
    <row r="17" spans="1:6">
      <c r="A17" s="3"/>
      <c r="B17" s="4" t="s">
        <v>12</v>
      </c>
      <c r="C17" s="1">
        <f>STDEV(C11:C15)/SQRT(5)</f>
        <v>0.99238403673376552</v>
      </c>
      <c r="D17" s="1">
        <f t="shared" ref="D17:F17" si="3">STDEV(D11:D15)/SQRT(5)</f>
        <v>0.11019655609847494</v>
      </c>
      <c r="E17" s="1">
        <f t="shared" si="3"/>
        <v>0.26641940720231339</v>
      </c>
      <c r="F17" s="1">
        <f t="shared" si="3"/>
        <v>0.35134686332515497</v>
      </c>
    </row>
    <row r="18" spans="1:6">
      <c r="A18" s="3"/>
      <c r="B18" s="4"/>
      <c r="C18" s="1"/>
      <c r="D18" s="1"/>
      <c r="E18" s="1"/>
      <c r="F18" s="1"/>
    </row>
    <row r="19" spans="1:6">
      <c r="A19" s="3" t="s">
        <v>3</v>
      </c>
      <c r="B19" s="4">
        <v>171</v>
      </c>
      <c r="C19" s="1">
        <v>38.514517742362983</v>
      </c>
      <c r="D19" s="1">
        <v>3.0459978816072124</v>
      </c>
      <c r="E19" s="1">
        <v>12.644302208785811</v>
      </c>
      <c r="F19" s="1">
        <v>-208.89789181048332</v>
      </c>
    </row>
    <row r="20" spans="1:6">
      <c r="A20" s="3" t="s">
        <v>3</v>
      </c>
      <c r="B20" s="4">
        <v>172</v>
      </c>
      <c r="C20" s="1">
        <v>37.582538875991602</v>
      </c>
      <c r="D20" s="1">
        <v>3.3644779975009662</v>
      </c>
      <c r="E20" s="1">
        <v>11.170392228424971</v>
      </c>
      <c r="F20" s="1">
        <v>-206.91559941742949</v>
      </c>
    </row>
    <row r="21" spans="1:6">
      <c r="A21" s="3" t="s">
        <v>3</v>
      </c>
      <c r="B21" s="4">
        <v>173</v>
      </c>
      <c r="C21" s="1">
        <v>37.560755582769488</v>
      </c>
      <c r="D21" s="1">
        <v>2.6908174989967635</v>
      </c>
      <c r="E21" s="1">
        <v>13.958864024324773</v>
      </c>
      <c r="F21" s="1">
        <v>-209.88389256855461</v>
      </c>
    </row>
    <row r="22" spans="1:6">
      <c r="A22" s="3" t="s">
        <v>3</v>
      </c>
      <c r="B22" s="4">
        <v>174</v>
      </c>
      <c r="C22" s="1">
        <v>33.305853208016138</v>
      </c>
      <c r="D22" s="1">
        <v>2.7221520196113822</v>
      </c>
      <c r="E22" s="1">
        <v>12.23511874725164</v>
      </c>
      <c r="F22" s="1">
        <v>-206.51813150118434</v>
      </c>
    </row>
    <row r="23" spans="1:6">
      <c r="A23" s="3" t="s">
        <v>3</v>
      </c>
      <c r="B23" s="4">
        <v>175</v>
      </c>
      <c r="C23" s="1">
        <v>34.531319093720349</v>
      </c>
      <c r="D23" s="1">
        <v>3.0382976669568582</v>
      </c>
      <c r="E23" s="1">
        <v>11.365350890160384</v>
      </c>
      <c r="F23" s="1">
        <v>-206.01589989609158</v>
      </c>
    </row>
    <row r="24" spans="1:6">
      <c r="A24" s="3"/>
      <c r="B24" s="4" t="s">
        <v>11</v>
      </c>
      <c r="C24" s="1">
        <f>AVERAGE(C19:C23)</f>
        <v>36.298996900572114</v>
      </c>
      <c r="D24" s="1">
        <f t="shared" ref="D24:F24" si="4">AVERAGE(D19:D23)</f>
        <v>2.9723486129346361</v>
      </c>
      <c r="E24" s="1">
        <f t="shared" si="4"/>
        <v>12.274805619789516</v>
      </c>
      <c r="F24" s="1">
        <f t="shared" si="4"/>
        <v>-207.64628303874869</v>
      </c>
    </row>
    <row r="25" spans="1:6">
      <c r="A25" s="3"/>
      <c r="B25" s="4" t="s">
        <v>12</v>
      </c>
      <c r="C25" s="1">
        <f>STDEV(C19:C23)/SQRT(5)</f>
        <v>1.0057743675471607</v>
      </c>
      <c r="D25" s="1">
        <f t="shared" ref="D25:F25" si="5">STDEV(D19:D23)/SQRT(5)</f>
        <v>0.12357124466647999</v>
      </c>
      <c r="E25" s="1">
        <f t="shared" si="5"/>
        <v>0.50104851717611654</v>
      </c>
      <c r="F25" s="1">
        <f t="shared" si="5"/>
        <v>0.74290627145672805</v>
      </c>
    </row>
    <row r="26" spans="1:6">
      <c r="A26" s="3"/>
      <c r="B26" s="4"/>
      <c r="C26" s="1"/>
      <c r="D26" s="1"/>
      <c r="E26" s="1"/>
      <c r="F26" s="1"/>
    </row>
    <row r="27" spans="1:6">
      <c r="A27" s="3" t="s">
        <v>4</v>
      </c>
      <c r="B27" s="4">
        <v>246</v>
      </c>
      <c r="C27" s="1">
        <v>35.871370330465638</v>
      </c>
      <c r="D27" s="1">
        <v>3.0483581967114444</v>
      </c>
      <c r="E27" s="1">
        <v>11.767439393823048</v>
      </c>
      <c r="F27" s="1">
        <v>-206.98864295406133</v>
      </c>
    </row>
    <row r="28" spans="1:6">
      <c r="A28" s="3" t="s">
        <v>4</v>
      </c>
      <c r="B28" s="4">
        <v>247</v>
      </c>
      <c r="C28" s="1">
        <v>35.997177717429821</v>
      </c>
      <c r="D28" s="1">
        <v>4.1980718917236128</v>
      </c>
      <c r="E28" s="1">
        <v>8.574693012856045</v>
      </c>
      <c r="F28" s="1">
        <v>-202.80839862364806</v>
      </c>
    </row>
    <row r="29" spans="1:6">
      <c r="A29" s="3" t="s">
        <v>4</v>
      </c>
      <c r="B29" s="4">
        <v>248</v>
      </c>
      <c r="C29" s="1">
        <v>35.212579351540981</v>
      </c>
      <c r="D29" s="1">
        <v>4.1764814751959811</v>
      </c>
      <c r="E29" s="1">
        <v>8.4311589936810698</v>
      </c>
      <c r="F29" s="1">
        <v>-202.28866474283299</v>
      </c>
    </row>
    <row r="30" spans="1:6">
      <c r="A30" s="3" t="s">
        <v>4</v>
      </c>
      <c r="B30" s="4">
        <v>249</v>
      </c>
      <c r="C30" s="1">
        <v>28.850351046059657</v>
      </c>
      <c r="D30" s="1">
        <v>3.5850008652887904</v>
      </c>
      <c r="E30" s="1">
        <v>8.0475157831616357</v>
      </c>
      <c r="F30" s="1">
        <v>-199.005420242784</v>
      </c>
    </row>
    <row r="31" spans="1:6">
      <c r="A31" s="3" t="s">
        <v>4</v>
      </c>
      <c r="B31" s="4">
        <v>250</v>
      </c>
      <c r="C31" s="1">
        <v>36.184880244844351</v>
      </c>
      <c r="D31" s="1">
        <v>3.1816293571498138</v>
      </c>
      <c r="E31" s="1">
        <v>11.373065867502461</v>
      </c>
      <c r="F31" s="1">
        <v>-206.64961670827898</v>
      </c>
    </row>
    <row r="32" spans="1:6">
      <c r="A32" s="3"/>
      <c r="B32" s="4" t="s">
        <v>11</v>
      </c>
      <c r="C32" s="1">
        <f>AVERAGE(C27:C31)</f>
        <v>34.423271738068095</v>
      </c>
      <c r="D32" s="1">
        <f t="shared" ref="D32:F32" si="6">AVERAGE(D27:D31)</f>
        <v>3.6379083572139286</v>
      </c>
      <c r="E32" s="1">
        <f t="shared" si="6"/>
        <v>9.6387746102048517</v>
      </c>
      <c r="F32" s="1">
        <f t="shared" si="6"/>
        <v>-203.5481486543211</v>
      </c>
    </row>
    <row r="33" spans="1:6">
      <c r="A33" s="3"/>
      <c r="B33" s="4" t="s">
        <v>12</v>
      </c>
      <c r="C33" s="1">
        <f>STDEV(C27:C31)/SQRT(5)</f>
        <v>1.4028165533030839</v>
      </c>
      <c r="D33" s="1">
        <f t="shared" ref="D33:F33" si="7">STDEV(D27:D31)/SQRT(5)</f>
        <v>0.2410812424429899</v>
      </c>
      <c r="E33" s="1">
        <f t="shared" si="7"/>
        <v>0.79566606386997352</v>
      </c>
      <c r="F33" s="1">
        <f t="shared" si="7"/>
        <v>1.4870443229512511</v>
      </c>
    </row>
    <row r="34" spans="1:6">
      <c r="A34" s="3"/>
      <c r="B34" s="4"/>
      <c r="C34" s="1"/>
      <c r="D34" s="1"/>
      <c r="E34" s="1"/>
      <c r="F34" s="1"/>
    </row>
    <row r="35" spans="1:6">
      <c r="A35" s="3" t="s">
        <v>5</v>
      </c>
      <c r="B35" s="4">
        <v>321</v>
      </c>
      <c r="C35" s="1">
        <v>26.124292145696845</v>
      </c>
      <c r="D35" s="1">
        <v>3.6383057205787925</v>
      </c>
      <c r="E35" s="1">
        <v>7.1803455102560516</v>
      </c>
      <c r="F35" s="1">
        <v>-196.15726100160717</v>
      </c>
    </row>
    <row r="36" spans="1:6">
      <c r="A36" s="3" t="s">
        <v>5</v>
      </c>
      <c r="B36" s="4">
        <v>322</v>
      </c>
      <c r="C36" s="1">
        <v>37.744491149020583</v>
      </c>
      <c r="D36" s="1">
        <v>3.3608677211704103</v>
      </c>
      <c r="E36" s="1">
        <v>11.230579207644686</v>
      </c>
      <c r="F36" s="1">
        <v>-207.04478606515812</v>
      </c>
    </row>
    <row r="37" spans="1:6">
      <c r="A37" s="3" t="s">
        <v>5</v>
      </c>
      <c r="B37" s="4">
        <v>323</v>
      </c>
      <c r="C37" s="1">
        <v>28.448988074562077</v>
      </c>
      <c r="D37" s="1">
        <v>4.7975200725791343</v>
      </c>
      <c r="E37" s="1">
        <v>5.9299362262528224</v>
      </c>
      <c r="F37" s="1">
        <v>-194.74051538054232</v>
      </c>
    </row>
    <row r="38" spans="1:6">
      <c r="A38" s="3" t="s">
        <v>5</v>
      </c>
      <c r="B38" s="4">
        <v>324</v>
      </c>
      <c r="C38" s="1">
        <v>30.063147582712162</v>
      </c>
      <c r="D38" s="1">
        <v>3.7415274946707213</v>
      </c>
      <c r="E38" s="1">
        <v>8.0349930945403667</v>
      </c>
      <c r="F38" s="1">
        <v>-199.53453603530915</v>
      </c>
    </row>
    <row r="39" spans="1:6">
      <c r="A39" s="3" t="s">
        <v>5</v>
      </c>
      <c r="B39" s="4">
        <v>325</v>
      </c>
      <c r="C39" s="1">
        <v>33.46268583013719</v>
      </c>
      <c r="D39" s="1">
        <v>3.5559727431253778</v>
      </c>
      <c r="E39" s="1">
        <v>9.4102762443354724</v>
      </c>
      <c r="F39" s="1">
        <v>-203.07518980061059</v>
      </c>
    </row>
    <row r="40" spans="1:6">
      <c r="A40" s="3"/>
      <c r="B40" s="4" t="s">
        <v>11</v>
      </c>
      <c r="C40" s="1">
        <f>AVERAGE(C35:C39)</f>
        <v>31.168720956425773</v>
      </c>
      <c r="D40" s="1">
        <f t="shared" ref="D40:F40" si="8">AVERAGE(D35:D39)</f>
        <v>3.8188387504248871</v>
      </c>
      <c r="E40" s="1">
        <f t="shared" si="8"/>
        <v>8.3572260566058798</v>
      </c>
      <c r="F40" s="1">
        <f t="shared" si="8"/>
        <v>-200.11045765664548</v>
      </c>
    </row>
    <row r="41" spans="1:6">
      <c r="A41" s="3"/>
      <c r="B41" s="4" t="s">
        <v>12</v>
      </c>
      <c r="C41" s="1">
        <f>STDEV(C35:C39)/SQRT(5)</f>
        <v>2.0318529711510322</v>
      </c>
      <c r="D41" s="1">
        <f t="shared" ref="D41:F41" si="9">STDEV(D35:D39)/SQRT(5)</f>
        <v>0.25250963713245506</v>
      </c>
      <c r="E41" s="1">
        <f t="shared" si="9"/>
        <v>0.91503253633997894</v>
      </c>
      <c r="F41" s="1">
        <f t="shared" si="9"/>
        <v>2.254664905463494</v>
      </c>
    </row>
    <row r="42" spans="1:6">
      <c r="A42" s="3"/>
      <c r="B42" s="4"/>
      <c r="C42" s="1"/>
      <c r="D42" s="1"/>
      <c r="E42" s="1"/>
      <c r="F42" s="1"/>
    </row>
    <row r="43" spans="1:6">
      <c r="A43" s="3" t="s">
        <v>6</v>
      </c>
      <c r="B43" s="4">
        <v>396</v>
      </c>
      <c r="C43" s="1">
        <v>31.049339175503924</v>
      </c>
      <c r="D43" s="1">
        <v>3.4924430215782176</v>
      </c>
      <c r="E43" s="1">
        <v>8.8904354297734205</v>
      </c>
      <c r="F43" s="1">
        <v>-201.31666571913692</v>
      </c>
    </row>
    <row r="44" spans="1:6">
      <c r="A44" s="3" t="s">
        <v>6</v>
      </c>
      <c r="B44" s="4">
        <v>397</v>
      </c>
      <c r="C44" s="1">
        <v>30.410885107553653</v>
      </c>
      <c r="D44" s="1">
        <v>3.7436845472267417</v>
      </c>
      <c r="E44" s="1">
        <v>8.1232498956359791</v>
      </c>
      <c r="F44" s="1">
        <v>-199.83400774516036</v>
      </c>
    </row>
    <row r="45" spans="1:6">
      <c r="A45" s="3" t="s">
        <v>6</v>
      </c>
      <c r="B45" s="4">
        <v>398</v>
      </c>
      <c r="C45" s="1">
        <v>23.455019732375447</v>
      </c>
      <c r="D45" s="1">
        <v>3.9620661458149682</v>
      </c>
      <c r="E45" s="1">
        <v>5.9198960514958587</v>
      </c>
      <c r="F45" s="1">
        <v>-192.14008128691228</v>
      </c>
    </row>
    <row r="46" spans="1:6">
      <c r="A46" s="3" t="s">
        <v>6</v>
      </c>
      <c r="B46" s="4">
        <v>399</v>
      </c>
      <c r="C46" s="1">
        <v>27.839744238057488</v>
      </c>
      <c r="D46" s="1">
        <v>3.440467219829709</v>
      </c>
      <c r="E46" s="1">
        <v>8.0918498736446196</v>
      </c>
      <c r="F46" s="1">
        <v>-198.60259889778303</v>
      </c>
    </row>
    <row r="47" spans="1:6">
      <c r="A47" s="3" t="s">
        <v>6</v>
      </c>
      <c r="B47" s="4">
        <v>400</v>
      </c>
      <c r="C47" s="1">
        <v>28.411934052813272</v>
      </c>
      <c r="D47" s="1">
        <v>3.8799363250770869</v>
      </c>
      <c r="E47" s="1">
        <v>7.3227835903334784</v>
      </c>
      <c r="F47" s="1">
        <v>-197.54061504321183</v>
      </c>
    </row>
    <row r="48" spans="1:6">
      <c r="A48" s="3"/>
      <c r="B48" s="4" t="s">
        <v>11</v>
      </c>
      <c r="C48" s="1">
        <f>AVERAGE(C43:C47)</f>
        <v>28.233384461260755</v>
      </c>
      <c r="D48" s="1">
        <f t="shared" ref="D48:F48" si="10">AVERAGE(D43:D47)</f>
        <v>3.7037194519053442</v>
      </c>
      <c r="E48" s="1">
        <f t="shared" si="10"/>
        <v>7.66964296817667</v>
      </c>
      <c r="F48" s="1">
        <f t="shared" si="10"/>
        <v>-197.88679373844087</v>
      </c>
    </row>
    <row r="49" spans="1:6">
      <c r="A49" s="3"/>
      <c r="B49" s="4" t="s">
        <v>12</v>
      </c>
      <c r="C49" s="1">
        <f>STDEV(C43:C47)/SQRT(5)</f>
        <v>1.3358651144763187</v>
      </c>
      <c r="D49" s="1">
        <f t="shared" ref="D49:F49" si="11">STDEV(D43:D47)/SQRT(5)</f>
        <v>0.10327925183527537</v>
      </c>
      <c r="E49" s="1">
        <f t="shared" si="11"/>
        <v>0.50280601877797926</v>
      </c>
      <c r="F49" s="1">
        <f t="shared" si="11"/>
        <v>1.5686392974111916</v>
      </c>
    </row>
    <row r="50" spans="1:6">
      <c r="A50" s="3"/>
      <c r="B50" s="4"/>
      <c r="C50" s="1"/>
      <c r="D50" s="1"/>
      <c r="E50" s="1"/>
      <c r="F50" s="1"/>
    </row>
  </sheetData>
  <phoneticPr fontId="5" type="noConversion"/>
  <pageMargins left="0.75" right="0.75" top="1" bottom="1" header="0.5" footer="0.5"/>
  <pageSetup scale="75" orientation="portrait" horizontalDpi="4294967292" verticalDpi="4294967292"/>
  <extLst>
    <ext xmlns:mx="http://schemas.microsoft.com/office/mac/excel/2008/main" uri="{64002731-A6B0-56B0-2670-7721B7C09600}">
      <mx:PLV Mode="0" OnePage="0" WScale="10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F49"/>
  <sheetViews>
    <sheetView workbookViewId="0">
      <selection activeCell="G57" sqref="G57"/>
    </sheetView>
  </sheetViews>
  <sheetFormatPr baseColWidth="10" defaultRowHeight="15" x14ac:dyDescent="0"/>
  <cols>
    <col min="3" max="3" width="17.6640625" bestFit="1" customWidth="1"/>
    <col min="4" max="4" width="18.1640625" bestFit="1" customWidth="1"/>
    <col min="5" max="5" width="12.1640625" bestFit="1" customWidth="1"/>
    <col min="6" max="6" width="13.33203125" bestFit="1" customWidth="1"/>
  </cols>
  <sheetData>
    <row r="1" spans="1:6">
      <c r="A1" s="3" t="s">
        <v>0</v>
      </c>
      <c r="B1" s="3" t="s">
        <v>15</v>
      </c>
      <c r="C1" s="1" t="s">
        <v>13</v>
      </c>
      <c r="D1" s="1" t="s">
        <v>14</v>
      </c>
      <c r="E1" s="1" t="s">
        <v>7</v>
      </c>
      <c r="F1" s="2" t="s">
        <v>10</v>
      </c>
    </row>
    <row r="2" spans="1:6">
      <c r="A2" s="3"/>
      <c r="B2" s="3"/>
      <c r="C2" s="1"/>
      <c r="D2" s="1"/>
      <c r="E2" s="1"/>
      <c r="F2" s="1"/>
    </row>
    <row r="3" spans="1:6">
      <c r="A3" s="3" t="s">
        <v>1</v>
      </c>
      <c r="B3" s="4">
        <v>21</v>
      </c>
      <c r="C3" s="1">
        <v>17.044180916670559</v>
      </c>
      <c r="D3" s="1">
        <v>0.25341082432654055</v>
      </c>
      <c r="E3" s="1">
        <v>67.25908793346467</v>
      </c>
      <c r="F3" s="1">
        <v>-220.33098097373355</v>
      </c>
    </row>
    <row r="4" spans="1:6">
      <c r="A4" s="3" t="s">
        <v>1</v>
      </c>
      <c r="B4" s="4">
        <v>22</v>
      </c>
      <c r="C4" s="1">
        <v>20.852955307605225</v>
      </c>
      <c r="D4" s="1">
        <v>0.29122806144165353</v>
      </c>
      <c r="E4" s="1">
        <v>71.603523384311771</v>
      </c>
      <c r="F4" s="1">
        <v>-223.86030903712202</v>
      </c>
    </row>
    <row r="5" spans="1:6">
      <c r="A5" s="3" t="s">
        <v>1</v>
      </c>
      <c r="B5" s="4">
        <v>23</v>
      </c>
      <c r="C5" s="1">
        <v>21.681760281227632</v>
      </c>
      <c r="D5" s="1">
        <v>0.244361051387225</v>
      </c>
      <c r="E5" s="1">
        <v>88.728380231388783</v>
      </c>
      <c r="F5" s="1">
        <v>-227.24450294061913</v>
      </c>
    </row>
    <row r="6" spans="1:6">
      <c r="A6" s="3" t="s">
        <v>1</v>
      </c>
      <c r="B6" s="4">
        <v>24</v>
      </c>
      <c r="C6" s="1">
        <v>18.749749507314782</v>
      </c>
      <c r="D6" s="1">
        <v>0.22596286407930219</v>
      </c>
      <c r="E6" s="1">
        <v>82.977128050273407</v>
      </c>
      <c r="F6" s="1">
        <v>-224.40925384636714</v>
      </c>
    </row>
    <row r="7" spans="1:6">
      <c r="A7" s="3" t="s">
        <v>1</v>
      </c>
      <c r="B7" s="4">
        <v>25</v>
      </c>
      <c r="C7" s="1">
        <v>16.182083552390587</v>
      </c>
      <c r="D7" s="1">
        <v>0.24960596995721962</v>
      </c>
      <c r="E7" s="1">
        <v>64.830514891787502</v>
      </c>
      <c r="F7" s="1">
        <v>-219.14670010088446</v>
      </c>
    </row>
    <row r="8" spans="1:6">
      <c r="A8" s="3"/>
      <c r="B8" s="4" t="s">
        <v>11</v>
      </c>
      <c r="C8" s="1">
        <f>AVERAGE(C3:C7)</f>
        <v>18.902145913041757</v>
      </c>
      <c r="D8" s="1">
        <f t="shared" ref="D8:F8" si="0">AVERAGE(D3:D7)</f>
        <v>0.25291375423838813</v>
      </c>
      <c r="E8" s="1">
        <f t="shared" si="0"/>
        <v>75.079726898245227</v>
      </c>
      <c r="F8" s="1">
        <f t="shared" si="0"/>
        <v>-222.99834937974529</v>
      </c>
    </row>
    <row r="9" spans="1:6">
      <c r="A9" s="3"/>
      <c r="B9" s="4" t="s">
        <v>12</v>
      </c>
      <c r="C9" s="1">
        <f>STDEV(C3:C7)/SQRT(5)</f>
        <v>1.0584401534284535</v>
      </c>
      <c r="D9" s="1">
        <f t="shared" ref="D9:F9" si="1">STDEV(D3:D7)/SQRT(5)</f>
        <v>1.0673972686907358E-2</v>
      </c>
      <c r="E9" s="1">
        <f t="shared" si="1"/>
        <v>4.6203214942546751</v>
      </c>
      <c r="F9" s="1">
        <f t="shared" si="1"/>
        <v>1.4613949210966017</v>
      </c>
    </row>
    <row r="10" spans="1:6">
      <c r="A10" s="3"/>
      <c r="B10" s="4"/>
      <c r="C10" s="1"/>
      <c r="D10" s="1"/>
      <c r="E10" s="1"/>
      <c r="F10" s="1"/>
    </row>
    <row r="11" spans="1:6">
      <c r="A11" s="3" t="s">
        <v>2</v>
      </c>
      <c r="B11" s="4">
        <v>96</v>
      </c>
      <c r="C11" s="1">
        <v>15.41358644428996</v>
      </c>
      <c r="D11" s="1">
        <v>0.24229087780697489</v>
      </c>
      <c r="E11" s="1">
        <v>63.616041114719359</v>
      </c>
      <c r="F11" s="1">
        <v>-218.24438536748846</v>
      </c>
    </row>
    <row r="12" spans="1:6">
      <c r="A12" s="3" t="s">
        <v>2</v>
      </c>
      <c r="B12" s="4">
        <v>97</v>
      </c>
      <c r="C12" s="1">
        <v>18.431893851661549</v>
      </c>
      <c r="D12" s="1">
        <v>0.24825737895689581</v>
      </c>
      <c r="E12" s="1">
        <v>74.245099698977413</v>
      </c>
      <c r="F12" s="1">
        <v>-222.69598334650669</v>
      </c>
    </row>
    <row r="13" spans="1:6">
      <c r="A13" s="3" t="s">
        <v>2</v>
      </c>
      <c r="B13" s="4">
        <v>98</v>
      </c>
      <c r="C13" s="1">
        <v>18.129796221383216</v>
      </c>
      <c r="D13" s="1">
        <v>0.25309741535750013</v>
      </c>
      <c r="E13" s="1">
        <v>71.631692468194018</v>
      </c>
      <c r="F13" s="1">
        <v>-221.99674002327939</v>
      </c>
    </row>
    <row r="14" spans="1:6">
      <c r="A14" s="3" t="s">
        <v>2</v>
      </c>
      <c r="B14" s="4">
        <v>99</v>
      </c>
      <c r="C14" s="1">
        <v>17.351734723295703</v>
      </c>
      <c r="D14" s="1">
        <v>0.22276272183981757</v>
      </c>
      <c r="E14" s="1">
        <v>77.893350287634078</v>
      </c>
      <c r="F14" s="1">
        <v>-222.53010332668873</v>
      </c>
    </row>
    <row r="15" spans="1:6">
      <c r="A15" s="3" t="s">
        <v>2</v>
      </c>
      <c r="B15" s="4">
        <v>100</v>
      </c>
      <c r="C15" s="1">
        <v>18.68832820722227</v>
      </c>
      <c r="D15" s="1">
        <v>0.2473237631949462</v>
      </c>
      <c r="E15" s="1">
        <v>75.562202215448693</v>
      </c>
      <c r="F15" s="1">
        <v>-223.11533044114947</v>
      </c>
    </row>
    <row r="16" spans="1:6">
      <c r="A16" s="3"/>
      <c r="B16" s="4" t="s">
        <v>11</v>
      </c>
      <c r="C16" s="1">
        <f>AVERAGE(C11:C15)</f>
        <v>17.603067889570539</v>
      </c>
      <c r="D16" s="1">
        <f t="shared" ref="D16:F16" si="2">AVERAGE(D11:D15)</f>
        <v>0.24274643143122693</v>
      </c>
      <c r="E16" s="1">
        <f t="shared" si="2"/>
        <v>72.589677156994711</v>
      </c>
      <c r="F16" s="1">
        <f t="shared" si="2"/>
        <v>-221.71650850102256</v>
      </c>
    </row>
    <row r="17" spans="1:6">
      <c r="A17" s="3"/>
      <c r="B17" s="4" t="s">
        <v>12</v>
      </c>
      <c r="C17" s="1">
        <f>STDEV(C11:C15)/SQRT(5)</f>
        <v>0.5915734327933202</v>
      </c>
      <c r="D17" s="1">
        <f t="shared" ref="D17:F17" si="3">STDEV(D11:D15)/SQRT(5)</f>
        <v>5.2821470780647101E-3</v>
      </c>
      <c r="E17" s="1">
        <f t="shared" si="3"/>
        <v>2.4611903235579642</v>
      </c>
      <c r="F17" s="1">
        <f t="shared" si="3"/>
        <v>0.88634584373021008</v>
      </c>
    </row>
    <row r="18" spans="1:6">
      <c r="A18" s="3"/>
      <c r="B18" s="4"/>
      <c r="C18" s="1"/>
      <c r="D18" s="1"/>
      <c r="E18" s="1"/>
      <c r="F18" s="1"/>
    </row>
    <row r="19" spans="1:6">
      <c r="A19" s="3" t="s">
        <v>3</v>
      </c>
      <c r="B19" s="4">
        <v>171</v>
      </c>
      <c r="C19" s="1">
        <v>19.740139399712383</v>
      </c>
      <c r="D19" s="1">
        <v>0.31628649531971298</v>
      </c>
      <c r="E19" s="1">
        <v>62.412210738743028</v>
      </c>
      <c r="F19" s="1">
        <v>-221.29323064675344</v>
      </c>
    </row>
    <row r="20" spans="1:6">
      <c r="A20" s="3" t="s">
        <v>3</v>
      </c>
      <c r="B20" s="4">
        <v>172</v>
      </c>
      <c r="C20" s="1">
        <v>15.723276633882383</v>
      </c>
      <c r="D20" s="1">
        <v>0.24374814308784029</v>
      </c>
      <c r="E20" s="1">
        <v>64.506241707926108</v>
      </c>
      <c r="F20" s="1">
        <v>-218.69562481275091</v>
      </c>
    </row>
    <row r="21" spans="1:6">
      <c r="A21" s="3" t="s">
        <v>3</v>
      </c>
      <c r="B21" s="4">
        <v>173</v>
      </c>
      <c r="C21" s="1">
        <v>17.561228603571724</v>
      </c>
      <c r="D21" s="1">
        <v>0.23750181233214351</v>
      </c>
      <c r="E21" s="1">
        <v>73.94145093517244</v>
      </c>
      <c r="F21" s="1">
        <v>-221.99504045760895</v>
      </c>
    </row>
    <row r="22" spans="1:6">
      <c r="A22" s="3" t="s">
        <v>3</v>
      </c>
      <c r="B22" s="4">
        <v>174</v>
      </c>
      <c r="C22" s="1">
        <v>19.040370135154131</v>
      </c>
      <c r="D22" s="1">
        <v>0.23022968151560724</v>
      </c>
      <c r="E22" s="1">
        <v>82.701630866232975</v>
      </c>
      <c r="F22" s="1">
        <v>-224.57024827603917</v>
      </c>
    </row>
    <row r="23" spans="1:6">
      <c r="A23" s="3" t="s">
        <v>3</v>
      </c>
      <c r="B23" s="4">
        <v>175</v>
      </c>
      <c r="C23" s="1">
        <v>20.451979140378324</v>
      </c>
      <c r="D23" s="1">
        <v>0.22295163188208333</v>
      </c>
      <c r="E23" s="1">
        <v>91.732807549913559</v>
      </c>
      <c r="F23" s="1">
        <v>-226.90941818819817</v>
      </c>
    </row>
    <row r="24" spans="1:6">
      <c r="A24" s="3"/>
      <c r="B24" s="4" t="s">
        <v>11</v>
      </c>
      <c r="C24" s="1">
        <f>AVERAGE(C19:C23)</f>
        <v>18.50339878253979</v>
      </c>
      <c r="D24" s="1">
        <f t="shared" ref="D24:F24" si="4">AVERAGE(D19:D23)</f>
        <v>0.25014355282747747</v>
      </c>
      <c r="E24" s="1">
        <f t="shared" si="4"/>
        <v>75.058868359597625</v>
      </c>
      <c r="F24" s="1">
        <f t="shared" si="4"/>
        <v>-222.69271247627012</v>
      </c>
    </row>
    <row r="25" spans="1:6">
      <c r="A25" s="3"/>
      <c r="B25" s="4" t="s">
        <v>12</v>
      </c>
      <c r="C25" s="1">
        <f>STDEV(C19:C23)/SQRT(5)</f>
        <v>0.84355185988293746</v>
      </c>
      <c r="D25" s="1">
        <f t="shared" ref="D25:F25" si="5">STDEV(D19:D23)/SQRT(5)</f>
        <v>1.6899062910922986E-2</v>
      </c>
      <c r="E25" s="1">
        <f t="shared" si="5"/>
        <v>5.5180456992683409</v>
      </c>
      <c r="F25" s="1">
        <f t="shared" si="5"/>
        <v>1.4093926558459258</v>
      </c>
    </row>
    <row r="26" spans="1:6">
      <c r="A26" s="3"/>
      <c r="B26" s="4"/>
      <c r="C26" s="1"/>
      <c r="D26" s="1"/>
      <c r="E26" s="1"/>
      <c r="F26" s="1"/>
    </row>
    <row r="27" spans="1:6">
      <c r="A27" s="3" t="s">
        <v>4</v>
      </c>
      <c r="B27" s="4">
        <v>246</v>
      </c>
      <c r="C27" s="1">
        <v>23.152031938140638</v>
      </c>
      <c r="D27" s="1">
        <v>0.3066121223574001</v>
      </c>
      <c r="E27" s="1">
        <v>75.509186525748788</v>
      </c>
      <c r="F27" s="1">
        <v>-225.96628117827316</v>
      </c>
    </row>
    <row r="28" spans="1:6">
      <c r="A28" s="3" t="s">
        <v>4</v>
      </c>
      <c r="B28" s="4">
        <v>247</v>
      </c>
      <c r="C28" s="1">
        <v>19.555025843933663</v>
      </c>
      <c r="D28" s="1">
        <v>0.29156513390529798</v>
      </c>
      <c r="E28" s="1">
        <v>67.06915049137956</v>
      </c>
      <c r="F28" s="1">
        <v>-222.12844426003389</v>
      </c>
    </row>
    <row r="29" spans="1:6">
      <c r="A29" s="3" t="s">
        <v>4</v>
      </c>
      <c r="B29" s="4">
        <v>248</v>
      </c>
      <c r="C29" s="1">
        <v>20.018240185327187</v>
      </c>
      <c r="D29" s="1">
        <v>0.23545497543213212</v>
      </c>
      <c r="E29" s="1">
        <v>85.019397651663851</v>
      </c>
      <c r="F29" s="1">
        <v>-225.60819789094083</v>
      </c>
    </row>
    <row r="30" spans="1:6">
      <c r="A30" s="3" t="s">
        <v>4</v>
      </c>
      <c r="B30" s="4">
        <v>249</v>
      </c>
      <c r="C30" s="1">
        <v>18.769868269214793</v>
      </c>
      <c r="D30" s="1">
        <v>0.28571614101390264</v>
      </c>
      <c r="E30" s="1">
        <v>65.694112354336582</v>
      </c>
      <c r="F30" s="1">
        <v>-221.30454332911927</v>
      </c>
    </row>
    <row r="31" spans="1:6">
      <c r="A31" s="3" t="s">
        <v>4</v>
      </c>
      <c r="B31" s="4">
        <v>250</v>
      </c>
      <c r="C31" s="1">
        <v>21.045540972618483</v>
      </c>
      <c r="D31" s="1">
        <v>0.33741174183604755</v>
      </c>
      <c r="E31" s="1">
        <v>62.373469453368237</v>
      </c>
      <c r="F31" s="1">
        <v>-222.14009223029527</v>
      </c>
    </row>
    <row r="32" spans="1:6">
      <c r="A32" s="3"/>
      <c r="B32" s="4" t="s">
        <v>11</v>
      </c>
      <c r="C32" s="1">
        <f>AVERAGE(C27:C31)</f>
        <v>20.508141441846952</v>
      </c>
      <c r="D32" s="1">
        <f t="shared" ref="D32:F32" si="6">AVERAGE(D27:D31)</f>
        <v>0.29135202290895607</v>
      </c>
      <c r="E32" s="1">
        <f t="shared" si="6"/>
        <v>71.133063295299408</v>
      </c>
      <c r="F32" s="1">
        <f t="shared" si="6"/>
        <v>-223.42951177773247</v>
      </c>
    </row>
    <row r="33" spans="1:6">
      <c r="A33" s="3"/>
      <c r="B33" s="4" t="s">
        <v>12</v>
      </c>
      <c r="C33" s="1">
        <f>STDEV(C27:C31)/SQRT(5)</f>
        <v>0.75660364190517404</v>
      </c>
      <c r="D33" s="1">
        <f t="shared" ref="D33:F33" si="7">STDEV(D27:D31)/SQRT(5)</f>
        <v>1.6599181968514495E-2</v>
      </c>
      <c r="E33" s="1">
        <f t="shared" si="7"/>
        <v>4.0915082504895643</v>
      </c>
      <c r="F33" s="1">
        <f t="shared" si="7"/>
        <v>0.97603131440368351</v>
      </c>
    </row>
    <row r="34" spans="1:6">
      <c r="A34" s="3"/>
      <c r="B34" s="4"/>
      <c r="C34" s="1"/>
      <c r="D34" s="1"/>
      <c r="E34" s="1"/>
      <c r="F34" s="1"/>
    </row>
    <row r="35" spans="1:6">
      <c r="A35" s="3" t="s">
        <v>5</v>
      </c>
      <c r="B35" s="4">
        <v>321</v>
      </c>
      <c r="C35" s="1">
        <v>21.274523802626241</v>
      </c>
      <c r="D35" s="1">
        <v>0.33918617929381428</v>
      </c>
      <c r="E35" s="1">
        <v>62.722260225696111</v>
      </c>
      <c r="F35" s="1">
        <v>-222.35907996197935</v>
      </c>
    </row>
    <row r="36" spans="1:6">
      <c r="A36" s="3" t="s">
        <v>5</v>
      </c>
      <c r="B36" s="4">
        <v>322</v>
      </c>
      <c r="C36" s="1">
        <v>24.6549194996112</v>
      </c>
      <c r="D36" s="1">
        <v>0.27851633317774238</v>
      </c>
      <c r="E36" s="1">
        <v>88.522347031895706</v>
      </c>
      <c r="F36" s="1">
        <v>-228.92958501564269</v>
      </c>
    </row>
    <row r="37" spans="1:6">
      <c r="A37" s="3" t="s">
        <v>5</v>
      </c>
      <c r="B37" s="4">
        <v>323</v>
      </c>
      <c r="C37" s="1">
        <v>19.860009082732244</v>
      </c>
      <c r="D37" s="1">
        <v>0.32597808979327747</v>
      </c>
      <c r="E37" s="1">
        <v>60.924367939350411</v>
      </c>
      <c r="F37" s="1">
        <v>-221.05186447491755</v>
      </c>
    </row>
    <row r="38" spans="1:6">
      <c r="A38" s="3" t="s">
        <v>5</v>
      </c>
      <c r="B38" s="4">
        <v>324</v>
      </c>
      <c r="C38" s="1">
        <v>26.003150313434574</v>
      </c>
      <c r="D38" s="1">
        <v>0.33160657371373586</v>
      </c>
      <c r="E38" s="1">
        <v>78.415665956858149</v>
      </c>
      <c r="F38" s="1">
        <v>-228.02160801542178</v>
      </c>
    </row>
    <row r="39" spans="1:6">
      <c r="A39" s="3" t="s">
        <v>5</v>
      </c>
      <c r="B39" s="4">
        <v>325</v>
      </c>
      <c r="C39" s="1">
        <v>21.875735523871334</v>
      </c>
      <c r="D39" s="1">
        <v>0.36002264453382576</v>
      </c>
      <c r="E39" s="1">
        <v>60.762109983934671</v>
      </c>
      <c r="F39" s="1">
        <v>-222.30723431802184</v>
      </c>
    </row>
    <row r="40" spans="1:6">
      <c r="A40" s="3"/>
      <c r="B40" s="4" t="s">
        <v>11</v>
      </c>
      <c r="C40" s="1">
        <f>AVERAGE(C35:C39)</f>
        <v>22.733667644455117</v>
      </c>
      <c r="D40" s="1">
        <f t="shared" ref="D40:F40" si="8">AVERAGE(D35:D39)</f>
        <v>0.32706196410247912</v>
      </c>
      <c r="E40" s="1">
        <f t="shared" si="8"/>
        <v>70.269350227547008</v>
      </c>
      <c r="F40" s="1">
        <f t="shared" si="8"/>
        <v>-224.53387435719665</v>
      </c>
    </row>
    <row r="41" spans="1:6">
      <c r="A41" s="3"/>
      <c r="B41" s="4" t="s">
        <v>12</v>
      </c>
      <c r="C41" s="1">
        <f>STDEV(C35:C39)/SQRT(5)</f>
        <v>1.1292428307883431</v>
      </c>
      <c r="D41" s="1">
        <f t="shared" ref="D41:F41" si="9">STDEV(D35:D39)/SQRT(5)</f>
        <v>1.3438581752589799E-2</v>
      </c>
      <c r="E41" s="1">
        <f t="shared" si="9"/>
        <v>5.6312042709073165</v>
      </c>
      <c r="F41" s="1">
        <f t="shared" si="9"/>
        <v>1.6324614483856397</v>
      </c>
    </row>
    <row r="42" spans="1:6">
      <c r="A42" s="3"/>
      <c r="B42" s="4"/>
      <c r="C42" s="1"/>
      <c r="D42" s="1"/>
      <c r="E42" s="1"/>
      <c r="F42" s="1"/>
    </row>
    <row r="43" spans="1:6">
      <c r="A43" s="3" t="s">
        <v>6</v>
      </c>
      <c r="B43" s="4">
        <v>396</v>
      </c>
      <c r="C43" s="1">
        <v>23.223449418437784</v>
      </c>
      <c r="D43" s="1">
        <v>0.36598295744597303</v>
      </c>
      <c r="E43" s="1">
        <v>63.455002332632027</v>
      </c>
      <c r="F43" s="1">
        <v>-223.68474454306258</v>
      </c>
    </row>
    <row r="44" spans="1:6">
      <c r="A44" s="3" t="s">
        <v>6</v>
      </c>
      <c r="B44" s="4">
        <v>397</v>
      </c>
      <c r="C44" s="1">
        <v>23.644259576979174</v>
      </c>
      <c r="D44" s="1">
        <v>0.39643734968417155</v>
      </c>
      <c r="E44" s="1">
        <v>59.64185664094407</v>
      </c>
      <c r="F44" s="1">
        <v>-223.09693621395112</v>
      </c>
    </row>
    <row r="45" spans="1:6">
      <c r="A45" s="3" t="s">
        <v>6</v>
      </c>
      <c r="B45" s="4">
        <v>398</v>
      </c>
      <c r="C45" s="1">
        <v>25.912335000310158</v>
      </c>
      <c r="D45" s="1">
        <v>0.32195023795659156</v>
      </c>
      <c r="E45" s="1">
        <v>80.485528337469063</v>
      </c>
      <c r="F45" s="1">
        <v>-228.32282109732662</v>
      </c>
    </row>
    <row r="46" spans="1:6">
      <c r="A46" s="3" t="s">
        <v>6</v>
      </c>
      <c r="B46" s="4">
        <v>399</v>
      </c>
      <c r="C46" s="1">
        <v>28.391453365514515</v>
      </c>
      <c r="D46" s="1">
        <v>0.36501297713709469</v>
      </c>
      <c r="E46" s="1">
        <v>77.782038294082383</v>
      </c>
      <c r="F46" s="1">
        <v>-229.08673090918955</v>
      </c>
    </row>
    <row r="47" spans="1:6">
      <c r="A47" s="3" t="s">
        <v>6</v>
      </c>
      <c r="B47" s="4">
        <v>400</v>
      </c>
      <c r="C47" s="1">
        <v>24.565170025455927</v>
      </c>
      <c r="D47" s="1">
        <v>0.44511001802031219</v>
      </c>
      <c r="E47" s="1">
        <v>55.188984814839458</v>
      </c>
      <c r="F47" s="1">
        <v>-222.57096689637754</v>
      </c>
    </row>
    <row r="48" spans="1:6">
      <c r="A48" s="3"/>
      <c r="B48" s="4" t="s">
        <v>11</v>
      </c>
      <c r="C48" s="1">
        <f>AVERAGE(C43:C47)</f>
        <v>25.147333477339508</v>
      </c>
      <c r="D48" s="1">
        <f t="shared" ref="D48:F48" si="10">AVERAGE(D43:D47)</f>
        <v>0.37889870804882858</v>
      </c>
      <c r="E48" s="1">
        <f t="shared" si="10"/>
        <v>67.310682083993399</v>
      </c>
      <c r="F48" s="1">
        <f t="shared" si="10"/>
        <v>-225.35243993198151</v>
      </c>
    </row>
    <row r="49" spans="1:6">
      <c r="A49" s="3"/>
      <c r="B49" s="4" t="s">
        <v>12</v>
      </c>
      <c r="C49" s="1">
        <f>STDEV(C43:C47)/SQRT(5)</f>
        <v>0.93297954119449045</v>
      </c>
      <c r="D49" s="1">
        <f t="shared" ref="D49:F49" si="11">STDEV(D43:D47)/SQRT(5)</f>
        <v>2.036455241465869E-2</v>
      </c>
      <c r="E49" s="1">
        <f t="shared" si="11"/>
        <v>5.0191561511240135</v>
      </c>
      <c r="F49" s="1">
        <f t="shared" si="11"/>
        <v>1.3851568602500717</v>
      </c>
    </row>
  </sheetData>
  <phoneticPr fontId="5" type="noConversion"/>
  <pageMargins left="0.75" right="0.75" top="1" bottom="1" header="0.5" footer="0.5"/>
  <pageSetup scale="75" orientation="portrait" horizontalDpi="4294967292" verticalDpi="4294967292"/>
  <extLst>
    <ext xmlns:mx="http://schemas.microsoft.com/office/mac/excel/2008/main" uri="{64002731-A6B0-56B0-2670-7721B7C09600}">
      <mx:PLV Mode="0" OnePage="0" WScale="10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F49"/>
  <sheetViews>
    <sheetView workbookViewId="0">
      <selection activeCell="J31" sqref="J31"/>
    </sheetView>
  </sheetViews>
  <sheetFormatPr baseColWidth="10" defaultRowHeight="15" x14ac:dyDescent="0"/>
  <cols>
    <col min="3" max="3" width="17.6640625" bestFit="1" customWidth="1"/>
    <col min="4" max="4" width="18.1640625" bestFit="1" customWidth="1"/>
    <col min="5" max="5" width="12.1640625" bestFit="1" customWidth="1"/>
    <col min="6" max="6" width="13.33203125" bestFit="1" customWidth="1"/>
  </cols>
  <sheetData>
    <row r="1" spans="1:6">
      <c r="A1" s="3" t="s">
        <v>0</v>
      </c>
      <c r="B1" s="3" t="s">
        <v>15</v>
      </c>
      <c r="C1" s="1" t="s">
        <v>13</v>
      </c>
      <c r="D1" s="1" t="s">
        <v>14</v>
      </c>
      <c r="E1" s="1" t="s">
        <v>7</v>
      </c>
      <c r="F1" s="2" t="s">
        <v>10</v>
      </c>
    </row>
    <row r="2" spans="1:6">
      <c r="A2" s="3"/>
      <c r="B2" s="3"/>
      <c r="C2" s="1"/>
      <c r="D2" s="1"/>
      <c r="E2" s="1"/>
      <c r="F2" s="1"/>
    </row>
    <row r="3" spans="1:6">
      <c r="A3" s="3" t="s">
        <v>1</v>
      </c>
      <c r="B3" s="4">
        <v>21</v>
      </c>
      <c r="C3" s="1">
        <v>14.984323521957933</v>
      </c>
      <c r="D3" s="1">
        <v>0.28759784792296861</v>
      </c>
      <c r="E3" s="1">
        <v>52.101653855112978</v>
      </c>
      <c r="F3" s="1">
        <v>-215.20069836806897</v>
      </c>
    </row>
    <row r="4" spans="1:6">
      <c r="A4" s="3" t="s">
        <v>1</v>
      </c>
      <c r="B4" s="4">
        <v>22</v>
      </c>
      <c r="C4" s="1">
        <v>18.169729628289165</v>
      </c>
      <c r="D4" s="1">
        <v>0.30337616592714184</v>
      </c>
      <c r="E4" s="1">
        <v>59.891750470116918</v>
      </c>
      <c r="F4" s="1">
        <v>-219.63567311231338</v>
      </c>
    </row>
    <row r="5" spans="1:6">
      <c r="A5" s="3" t="s">
        <v>1</v>
      </c>
      <c r="B5" s="4">
        <v>23</v>
      </c>
      <c r="C5" s="1">
        <v>18.493400396281061</v>
      </c>
      <c r="D5" s="1">
        <v>0.3129678234665112</v>
      </c>
      <c r="E5" s="1">
        <v>59.090420834459771</v>
      </c>
      <c r="F5" s="1">
        <v>-219.69158842498356</v>
      </c>
    </row>
    <row r="6" spans="1:6">
      <c r="A6" s="3" t="s">
        <v>1</v>
      </c>
      <c r="B6" s="4">
        <v>24</v>
      </c>
      <c r="C6" s="1">
        <v>14.114506172839508</v>
      </c>
      <c r="D6" s="1">
        <v>0.33538385826771661</v>
      </c>
      <c r="E6" s="1">
        <v>42.084631758194973</v>
      </c>
      <c r="F6" s="1">
        <v>-211.55069086432761</v>
      </c>
    </row>
    <row r="7" spans="1:6">
      <c r="A7" s="3" t="s">
        <v>1</v>
      </c>
      <c r="B7" s="4">
        <v>25</v>
      </c>
      <c r="C7" s="1">
        <v>16.363862570580917</v>
      </c>
      <c r="D7" s="1">
        <v>0.27253860709271804</v>
      </c>
      <c r="E7" s="1">
        <v>60.04236517218974</v>
      </c>
      <c r="F7" s="1">
        <v>-218.27123852795455</v>
      </c>
    </row>
    <row r="8" spans="1:6">
      <c r="A8" s="3"/>
      <c r="B8" s="4" t="s">
        <v>11</v>
      </c>
      <c r="C8" s="1">
        <f>AVERAGE(C3:C7)</f>
        <v>16.425164457989716</v>
      </c>
      <c r="D8" s="1">
        <f t="shared" ref="D8:F8" si="0">AVERAGE(D3:D7)</f>
        <v>0.30237286053541129</v>
      </c>
      <c r="E8" s="1">
        <f t="shared" si="0"/>
        <v>54.642164418014872</v>
      </c>
      <c r="F8" s="1">
        <f t="shared" si="0"/>
        <v>-216.86997785952963</v>
      </c>
    </row>
    <row r="9" spans="1:6">
      <c r="A9" s="3"/>
      <c r="B9" s="4" t="s">
        <v>12</v>
      </c>
      <c r="C9" s="1">
        <f>STDEV(C3:C7)/SQRT(5)</f>
        <v>0.85848790803772135</v>
      </c>
      <c r="D9" s="1">
        <f t="shared" ref="D9:F9" si="1">STDEV(D3:D7)/SQRT(5)</f>
        <v>1.0750277923578111E-2</v>
      </c>
      <c r="E9" s="1">
        <f t="shared" si="1"/>
        <v>3.468811954206489</v>
      </c>
      <c r="F9" s="1">
        <f t="shared" si="1"/>
        <v>1.5597338880905782</v>
      </c>
    </row>
    <row r="10" spans="1:6">
      <c r="A10" s="3"/>
      <c r="B10" s="4"/>
      <c r="C10" s="1"/>
      <c r="D10" s="1"/>
      <c r="E10" s="1"/>
      <c r="F10" s="1"/>
    </row>
    <row r="11" spans="1:6">
      <c r="A11" s="3" t="s">
        <v>2</v>
      </c>
      <c r="B11" s="4">
        <v>96</v>
      </c>
      <c r="C11" s="1">
        <v>14.535425317466954</v>
      </c>
      <c r="D11" s="1">
        <v>0.30909511028954345</v>
      </c>
      <c r="E11" s="1">
        <v>47.02573684795906</v>
      </c>
      <c r="F11" s="1">
        <v>-213.42564548146674</v>
      </c>
    </row>
    <row r="12" spans="1:6">
      <c r="A12" s="3" t="s">
        <v>2</v>
      </c>
      <c r="B12" s="4">
        <v>97</v>
      </c>
      <c r="C12" s="1">
        <v>15.782301216915457</v>
      </c>
      <c r="D12" s="1">
        <v>0.26788541512739866</v>
      </c>
      <c r="E12" s="1">
        <v>58.914372809023014</v>
      </c>
      <c r="F12" s="1">
        <v>-217.53471365413782</v>
      </c>
    </row>
    <row r="13" spans="1:6">
      <c r="A13" s="3" t="s">
        <v>2</v>
      </c>
      <c r="B13" s="4">
        <v>98</v>
      </c>
      <c r="C13" s="1">
        <v>17.498564022229683</v>
      </c>
      <c r="D13" s="1">
        <v>0.25342753605950319</v>
      </c>
      <c r="E13" s="1">
        <v>69.047603485838778</v>
      </c>
      <c r="F13" s="1">
        <v>-221.03281624496032</v>
      </c>
    </row>
    <row r="14" spans="1:6">
      <c r="A14" s="3" t="s">
        <v>2</v>
      </c>
      <c r="B14" s="4">
        <v>99</v>
      </c>
      <c r="C14" s="1">
        <v>15.572552544029771</v>
      </c>
      <c r="D14" s="1">
        <v>0.37102402429581371</v>
      </c>
      <c r="E14" s="1">
        <v>41.971817252496649</v>
      </c>
      <c r="F14" s="1">
        <v>-212.82768789552392</v>
      </c>
    </row>
    <row r="15" spans="1:6">
      <c r="A15" s="3" t="s">
        <v>2</v>
      </c>
      <c r="B15" s="4">
        <v>100</v>
      </c>
      <c r="C15" s="1">
        <v>17.286130575019467</v>
      </c>
      <c r="D15" s="1">
        <v>0.29006171525856567</v>
      </c>
      <c r="E15" s="1">
        <v>59.594664396196968</v>
      </c>
      <c r="F15" s="1">
        <v>-218.90350627161484</v>
      </c>
    </row>
    <row r="16" spans="1:6">
      <c r="A16" s="3"/>
      <c r="B16" s="4" t="s">
        <v>11</v>
      </c>
      <c r="C16" s="1">
        <f>AVERAGE(C11:C15)</f>
        <v>16.134994735132263</v>
      </c>
      <c r="D16" s="1">
        <f t="shared" ref="D16:F16" si="2">AVERAGE(D11:D15)</f>
        <v>0.29829876020616497</v>
      </c>
      <c r="E16" s="1">
        <f t="shared" si="2"/>
        <v>55.310838958302881</v>
      </c>
      <c r="F16" s="1">
        <f t="shared" si="2"/>
        <v>-216.74487390954073</v>
      </c>
    </row>
    <row r="17" spans="1:6">
      <c r="A17" s="3"/>
      <c r="B17" s="4" t="s">
        <v>12</v>
      </c>
      <c r="C17" s="1">
        <f>STDEV(C11:C15)/SQRT(5)</f>
        <v>0.55604816251124511</v>
      </c>
      <c r="D17" s="1">
        <f t="shared" ref="D17:F17" si="3">STDEV(D11:D15)/SQRT(5)</f>
        <v>2.0508257406226402E-2</v>
      </c>
      <c r="E17" s="1">
        <f t="shared" si="3"/>
        <v>4.8301538967583655</v>
      </c>
      <c r="F17" s="1">
        <f t="shared" si="3"/>
        <v>1.5816386059205467</v>
      </c>
    </row>
    <row r="18" spans="1:6">
      <c r="A18" s="3"/>
      <c r="B18" s="4"/>
      <c r="C18" s="1"/>
      <c r="D18" s="1"/>
      <c r="E18" s="1"/>
      <c r="F18" s="1"/>
    </row>
    <row r="19" spans="1:6">
      <c r="A19" s="3" t="s">
        <v>3</v>
      </c>
      <c r="B19" s="4">
        <v>171</v>
      </c>
      <c r="C19" s="1">
        <v>15.65351245452001</v>
      </c>
      <c r="D19" s="1">
        <v>0.28587106712416616</v>
      </c>
      <c r="E19" s="1">
        <v>54.757246376811594</v>
      </c>
      <c r="F19" s="1">
        <v>-216.44806452149658</v>
      </c>
    </row>
    <row r="20" spans="1:6">
      <c r="A20" s="3" t="s">
        <v>3</v>
      </c>
      <c r="B20" s="4">
        <v>172</v>
      </c>
      <c r="C20" s="1">
        <v>13.904435299497029</v>
      </c>
      <c r="D20" s="1">
        <v>0.30676720965434878</v>
      </c>
      <c r="E20" s="1">
        <v>45.325689519306543</v>
      </c>
      <c r="F20" s="1">
        <v>-212.34122895133038</v>
      </c>
    </row>
    <row r="21" spans="1:6">
      <c r="A21" s="3" t="s">
        <v>3</v>
      </c>
      <c r="B21" s="4">
        <v>173</v>
      </c>
      <c r="C21" s="1">
        <v>14.216049382716049</v>
      </c>
      <c r="D21" s="1">
        <v>0.36706179390619648</v>
      </c>
      <c r="E21" s="1">
        <v>38.729308303737533</v>
      </c>
      <c r="F21" s="1">
        <v>-210.53684628714228</v>
      </c>
    </row>
    <row r="22" spans="1:6">
      <c r="A22" s="3" t="s">
        <v>3</v>
      </c>
      <c r="B22" s="4">
        <v>174</v>
      </c>
      <c r="C22" s="1">
        <v>13.811778992106863</v>
      </c>
      <c r="D22" s="1">
        <v>0.33945551887981212</v>
      </c>
      <c r="E22" s="1">
        <v>40.688037825059112</v>
      </c>
      <c r="F22" s="1">
        <v>-210.81045065123851</v>
      </c>
    </row>
    <row r="23" spans="1:6">
      <c r="A23" s="3" t="s">
        <v>3</v>
      </c>
      <c r="B23" s="4">
        <v>175</v>
      </c>
      <c r="C23" s="1">
        <v>15.470631403914576</v>
      </c>
      <c r="D23" s="1">
        <v>0.36061096200446735</v>
      </c>
      <c r="E23" s="1">
        <v>42.901167834501159</v>
      </c>
      <c r="F23" s="1">
        <v>-213.03246983517363</v>
      </c>
    </row>
    <row r="24" spans="1:6">
      <c r="A24" s="3"/>
      <c r="B24" s="4" t="s">
        <v>11</v>
      </c>
      <c r="C24" s="1">
        <f>AVERAGE(C19:C23)</f>
        <v>14.611281506550906</v>
      </c>
      <c r="D24" s="1">
        <f t="shared" ref="D24:F24" si="4">AVERAGE(D19:D23)</f>
        <v>0.33195331031379816</v>
      </c>
      <c r="E24" s="1">
        <f t="shared" si="4"/>
        <v>44.480289971883188</v>
      </c>
      <c r="F24" s="1">
        <f t="shared" si="4"/>
        <v>-212.63381204927629</v>
      </c>
    </row>
    <row r="25" spans="1:6">
      <c r="A25" s="3"/>
      <c r="B25" s="4" t="s">
        <v>12</v>
      </c>
      <c r="C25" s="1">
        <f>STDEV(C19:C23)/SQRT(5)</f>
        <v>0.39495391235834953</v>
      </c>
      <c r="D25" s="1">
        <f t="shared" ref="D25:F25" si="5">STDEV(D19:D23)/SQRT(5)</f>
        <v>1.5601382242874655E-2</v>
      </c>
      <c r="E25" s="1">
        <f t="shared" si="5"/>
        <v>2.7953454756147051</v>
      </c>
      <c r="F25" s="1">
        <f t="shared" si="5"/>
        <v>1.0610128890997343</v>
      </c>
    </row>
    <row r="26" spans="1:6">
      <c r="A26" s="3"/>
      <c r="B26" s="4"/>
      <c r="C26" s="1"/>
      <c r="D26" s="1"/>
      <c r="E26" s="1"/>
      <c r="F26" s="1"/>
    </row>
    <row r="27" spans="1:6">
      <c r="A27" s="3" t="s">
        <v>4</v>
      </c>
      <c r="B27" s="4">
        <v>246</v>
      </c>
      <c r="C27" s="1">
        <v>15.168188965840276</v>
      </c>
      <c r="D27" s="1">
        <v>0.38111089772315043</v>
      </c>
      <c r="E27" s="1">
        <v>39.799935022742041</v>
      </c>
      <c r="F27" s="1">
        <v>-211.76676724272207</v>
      </c>
    </row>
    <row r="28" spans="1:6">
      <c r="A28" s="3" t="s">
        <v>4</v>
      </c>
      <c r="B28" s="4">
        <v>247</v>
      </c>
      <c r="C28" s="1">
        <v>11.884773662551442</v>
      </c>
      <c r="D28" s="1">
        <v>0.32620922384701917</v>
      </c>
      <c r="E28" s="1">
        <v>36.432978572442167</v>
      </c>
      <c r="F28" s="1">
        <v>-207.32860437201489</v>
      </c>
    </row>
    <row r="29" spans="1:6">
      <c r="A29" s="3" t="s">
        <v>4</v>
      </c>
      <c r="B29" s="4">
        <v>248</v>
      </c>
      <c r="C29" s="1">
        <v>11.569009670144863</v>
      </c>
      <c r="D29" s="1">
        <v>0.34945515711464858</v>
      </c>
      <c r="E29" s="1">
        <v>33.105849018417331</v>
      </c>
      <c r="F29" s="1">
        <v>-205.6901004775828</v>
      </c>
    </row>
    <row r="30" spans="1:6">
      <c r="A30" s="3" t="s">
        <v>4</v>
      </c>
      <c r="B30" s="4">
        <v>249</v>
      </c>
      <c r="C30" s="1">
        <v>13.785919968225597</v>
      </c>
      <c r="D30" s="1">
        <v>0.32410828003067987</v>
      </c>
      <c r="E30" s="1">
        <v>42.534920634920624</v>
      </c>
      <c r="F30" s="1">
        <v>-211.37824979379667</v>
      </c>
    </row>
    <row r="31" spans="1:6">
      <c r="A31" s="3" t="s">
        <v>4</v>
      </c>
      <c r="B31" s="4">
        <v>250</v>
      </c>
      <c r="C31" s="1">
        <v>14.728339450561672</v>
      </c>
      <c r="D31" s="1">
        <v>0.37716358090373842</v>
      </c>
      <c r="E31" s="1">
        <v>39.050269422276791</v>
      </c>
      <c r="F31" s="1">
        <v>-211.11984031846785</v>
      </c>
    </row>
    <row r="32" spans="1:6">
      <c r="A32" s="3"/>
      <c r="B32" s="4" t="s">
        <v>11</v>
      </c>
      <c r="C32" s="1">
        <f>AVERAGE(C27:C31)</f>
        <v>13.42724634346477</v>
      </c>
      <c r="D32" s="1">
        <f t="shared" ref="D32:F32" si="6">AVERAGE(D27:D31)</f>
        <v>0.35160942792384731</v>
      </c>
      <c r="E32" s="1">
        <f t="shared" si="6"/>
        <v>38.184790534159795</v>
      </c>
      <c r="F32" s="1">
        <f t="shared" si="6"/>
        <v>-209.45671244091687</v>
      </c>
    </row>
    <row r="33" spans="1:6">
      <c r="A33" s="3"/>
      <c r="B33" s="4" t="s">
        <v>12</v>
      </c>
      <c r="C33" s="1">
        <f>STDEV(C27:C31)/SQRT(5)</f>
        <v>0.73091164863725844</v>
      </c>
      <c r="D33" s="1">
        <f t="shared" ref="D33:F33" si="7">STDEV(D27:D31)/SQRT(5)</f>
        <v>1.2102635746283992E-2</v>
      </c>
      <c r="E33" s="1">
        <f t="shared" si="7"/>
        <v>1.5991539855165384</v>
      </c>
      <c r="F33" s="1">
        <f t="shared" si="7"/>
        <v>1.2351287981056835</v>
      </c>
    </row>
    <row r="34" spans="1:6">
      <c r="A34" s="3"/>
      <c r="B34" s="4"/>
      <c r="C34" s="1"/>
      <c r="D34" s="1"/>
      <c r="E34" s="1"/>
      <c r="F34" s="1"/>
    </row>
    <row r="35" spans="1:6">
      <c r="A35" s="3" t="s">
        <v>5</v>
      </c>
      <c r="B35" s="4">
        <v>321</v>
      </c>
      <c r="C35" s="1">
        <v>12.8571254381954</v>
      </c>
      <c r="D35" s="1">
        <v>0.4546028968601149</v>
      </c>
      <c r="E35" s="1">
        <v>28.282101867361494</v>
      </c>
      <c r="F35" s="1">
        <v>-204.99683093605367</v>
      </c>
    </row>
    <row r="36" spans="1:6">
      <c r="A36" s="3" t="s">
        <v>5</v>
      </c>
      <c r="B36" s="4">
        <v>322</v>
      </c>
      <c r="C36" s="1">
        <v>12.492071330589848</v>
      </c>
      <c r="D36" s="1">
        <v>0.40708661417322833</v>
      </c>
      <c r="E36" s="1">
        <v>30.68651951614914</v>
      </c>
      <c r="F36" s="1">
        <v>-205.70182159405263</v>
      </c>
    </row>
    <row r="37" spans="1:6">
      <c r="A37" s="3" t="s">
        <v>5</v>
      </c>
      <c r="B37" s="4">
        <v>323</v>
      </c>
      <c r="C37" s="1">
        <v>11.517589273861674</v>
      </c>
      <c r="D37" s="1">
        <v>0.55142300760791996</v>
      </c>
      <c r="E37" s="1">
        <v>20.887030673284968</v>
      </c>
      <c r="F37" s="1">
        <v>-199.47974983669576</v>
      </c>
    </row>
    <row r="38" spans="1:6">
      <c r="A38" s="3" t="s">
        <v>5</v>
      </c>
      <c r="B38" s="4">
        <v>324</v>
      </c>
      <c r="C38" s="1">
        <v>10.428326474622772</v>
      </c>
      <c r="D38" s="1">
        <v>0.36163448318960134</v>
      </c>
      <c r="E38" s="1">
        <v>28.836648492824466</v>
      </c>
      <c r="F38" s="1">
        <v>-202.46007399505211</v>
      </c>
    </row>
    <row r="39" spans="1:6">
      <c r="A39" s="3" t="s">
        <v>5</v>
      </c>
      <c r="B39" s="4">
        <v>325</v>
      </c>
      <c r="C39" s="1">
        <v>10.342471729927952</v>
      </c>
      <c r="D39" s="1">
        <v>0.47541156209342028</v>
      </c>
      <c r="E39" s="1">
        <v>21.754775345357746</v>
      </c>
      <c r="F39" s="1">
        <v>-198.58617493468239</v>
      </c>
    </row>
    <row r="40" spans="1:6">
      <c r="A40" s="3"/>
      <c r="B40" s="4" t="s">
        <v>11</v>
      </c>
      <c r="C40" s="1">
        <f>AVERAGE(C35:C39)</f>
        <v>11.527516849439529</v>
      </c>
      <c r="D40" s="1">
        <f t="shared" ref="D40:F40" si="8">AVERAGE(D35:D39)</f>
        <v>0.45003171278485699</v>
      </c>
      <c r="E40" s="1">
        <f t="shared" si="8"/>
        <v>26.089415178995562</v>
      </c>
      <c r="F40" s="1">
        <f t="shared" si="8"/>
        <v>-202.2449302593073</v>
      </c>
    </row>
    <row r="41" spans="1:6">
      <c r="A41" s="3"/>
      <c r="B41" s="4" t="s">
        <v>12</v>
      </c>
      <c r="C41" s="1">
        <f>STDEV(C35:C39)/SQRT(5)</f>
        <v>0.51530934003399376</v>
      </c>
      <c r="D41" s="1">
        <f t="shared" ref="D41:F41" si="9">STDEV(D35:D39)/SQRT(5)</f>
        <v>3.2096400760483576E-2</v>
      </c>
      <c r="E41" s="1">
        <f t="shared" si="9"/>
        <v>1.9917635541554917</v>
      </c>
      <c r="F41" s="1">
        <f t="shared" si="9"/>
        <v>1.4248167453572755</v>
      </c>
    </row>
    <row r="42" spans="1:6">
      <c r="A42" s="3"/>
      <c r="B42" s="4"/>
      <c r="C42" s="1"/>
      <c r="D42" s="1"/>
      <c r="E42" s="1"/>
      <c r="F42" s="1"/>
    </row>
    <row r="43" spans="1:6">
      <c r="A43" s="3" t="s">
        <v>6</v>
      </c>
      <c r="B43" s="4">
        <v>396</v>
      </c>
      <c r="C43" s="1">
        <v>9.9736673786853007</v>
      </c>
      <c r="D43" s="1">
        <v>0.42325721015078405</v>
      </c>
      <c r="E43" s="1">
        <v>23.56408146037775</v>
      </c>
      <c r="F43" s="1">
        <v>-199.16816328859011</v>
      </c>
    </row>
    <row r="44" spans="1:6">
      <c r="A44" s="3" t="s">
        <v>6</v>
      </c>
      <c r="B44" s="4">
        <v>397</v>
      </c>
      <c r="C44" s="1">
        <v>8.9889696901366101</v>
      </c>
      <c r="D44" s="1">
        <v>0.45203681731564377</v>
      </c>
      <c r="E44" s="1">
        <v>19.885481327641244</v>
      </c>
      <c r="F44" s="1">
        <v>-195.51323759151367</v>
      </c>
    </row>
    <row r="45" spans="1:6">
      <c r="A45" s="3" t="s">
        <v>6</v>
      </c>
      <c r="B45" s="4">
        <v>398</v>
      </c>
      <c r="C45" s="1">
        <v>10.088705989940557</v>
      </c>
      <c r="D45" s="1">
        <v>0.48410615339749202</v>
      </c>
      <c r="E45" s="1">
        <v>20.839863156329013</v>
      </c>
      <c r="F45" s="1">
        <v>-197.68062997305969</v>
      </c>
    </row>
    <row r="46" spans="1:6">
      <c r="A46" s="3" t="s">
        <v>6</v>
      </c>
      <c r="B46" s="4">
        <v>399</v>
      </c>
      <c r="C46" s="1">
        <v>13.58961366009459</v>
      </c>
      <c r="D46" s="1">
        <v>0.54775335918831047</v>
      </c>
      <c r="E46" s="1">
        <v>24.809731299927378</v>
      </c>
      <c r="F46" s="1">
        <v>-203.98741937573914</v>
      </c>
    </row>
    <row r="47" spans="1:6">
      <c r="A47" s="3" t="s">
        <v>6</v>
      </c>
      <c r="B47" s="4">
        <v>400</v>
      </c>
      <c r="C47" s="1">
        <v>11.443553248931876</v>
      </c>
      <c r="D47" s="1">
        <v>0.50876005149037895</v>
      </c>
      <c r="E47" s="1">
        <v>22.49302635969303</v>
      </c>
      <c r="F47" s="1">
        <v>-200.38289256721183</v>
      </c>
    </row>
    <row r="48" spans="1:6">
      <c r="A48" s="3"/>
      <c r="B48" s="4" t="s">
        <v>11</v>
      </c>
      <c r="C48" s="1">
        <f>AVERAGE(C43:C47)</f>
        <v>10.816901993557789</v>
      </c>
      <c r="D48" s="1">
        <f t="shared" ref="D48:F48" si="10">AVERAGE(D43:D47)</f>
        <v>0.48318271830852189</v>
      </c>
      <c r="E48" s="1">
        <f t="shared" si="10"/>
        <v>22.318436720793684</v>
      </c>
      <c r="F48" s="1">
        <f t="shared" si="10"/>
        <v>-199.34646855922287</v>
      </c>
    </row>
    <row r="49" spans="1:6">
      <c r="A49" s="3"/>
      <c r="B49" s="4" t="s">
        <v>12</v>
      </c>
      <c r="C49" s="1">
        <f>STDEV(C43:C47)/SQRT(5)</f>
        <v>0.79571578854843239</v>
      </c>
      <c r="D49" s="1">
        <f t="shared" ref="D49:F49" si="11">STDEV(D43:D47)/SQRT(5)</f>
        <v>2.1662818428481511E-2</v>
      </c>
      <c r="E49" s="1">
        <f t="shared" si="11"/>
        <v>0.89146263998803377</v>
      </c>
      <c r="F49" s="1">
        <f t="shared" si="11"/>
        <v>1.4162109627832506</v>
      </c>
    </row>
  </sheetData>
  <phoneticPr fontId="5" type="noConversion"/>
  <pageMargins left="0.75" right="0.75" top="1" bottom="1" header="0.5" footer="0.5"/>
  <pageSetup scale="75" orientation="portrait" horizontalDpi="4294967292" verticalDpi="4294967292"/>
  <extLst>
    <ext xmlns:mx="http://schemas.microsoft.com/office/mac/excel/2008/main" uri="{64002731-A6B0-56B0-2670-7721B7C09600}">
      <mx:PLV Mode="0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Plasma</vt:lpstr>
      <vt:lpstr>Oral Epith</vt:lpstr>
      <vt:lpstr>Duodenum</vt:lpstr>
      <vt:lpstr>Jejunum</vt:lpstr>
    </vt:vector>
  </TitlesOfParts>
  <Company>ToxStrategies,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Chad Thompson</dc:creator>
  <cp:lastModifiedBy>Chad Thompson</cp:lastModifiedBy>
  <cp:lastPrinted>2011-07-18T03:06:30Z</cp:lastPrinted>
  <dcterms:created xsi:type="dcterms:W3CDTF">2011-07-13T04:36:23Z</dcterms:created>
  <dcterms:modified xsi:type="dcterms:W3CDTF">2011-09-18T21:01:14Z</dcterms:modified>
</cp:coreProperties>
</file>