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0" yWindow="0" windowWidth="25600" windowHeight="16060" tabRatio="500" activeTab="4"/>
  </bookViews>
  <sheets>
    <sheet name="Plasma" sheetId="1" r:id="rId1"/>
    <sheet name="Oral Epith" sheetId="5" r:id="rId2"/>
    <sheet name="Duodenum" sheetId="3" r:id="rId3"/>
    <sheet name="Jejunum" sheetId="2" r:id="rId4"/>
    <sheet name="Ileum" sheetId="4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4" l="1"/>
  <c r="E8" i="4"/>
  <c r="F8" i="4"/>
  <c r="D9" i="4"/>
  <c r="E9" i="4"/>
  <c r="F9" i="4"/>
  <c r="D16" i="4"/>
  <c r="E16" i="4"/>
  <c r="F16" i="4"/>
  <c r="D17" i="4"/>
  <c r="E17" i="4"/>
  <c r="F17" i="4"/>
  <c r="D24" i="4"/>
  <c r="E24" i="4"/>
  <c r="F24" i="4"/>
  <c r="D25" i="4"/>
  <c r="E25" i="4"/>
  <c r="F25" i="4"/>
  <c r="D32" i="4"/>
  <c r="E32" i="4"/>
  <c r="F32" i="4"/>
  <c r="D33" i="4"/>
  <c r="E33" i="4"/>
  <c r="F33" i="4"/>
  <c r="D40" i="4"/>
  <c r="E40" i="4"/>
  <c r="F40" i="4"/>
  <c r="D41" i="4"/>
  <c r="E41" i="4"/>
  <c r="F41" i="4"/>
  <c r="D48" i="4"/>
  <c r="E48" i="4"/>
  <c r="F48" i="4"/>
  <c r="D49" i="4"/>
  <c r="E49" i="4"/>
  <c r="F49" i="4"/>
  <c r="D56" i="4"/>
  <c r="E56" i="4"/>
  <c r="F56" i="4"/>
  <c r="D57" i="4"/>
  <c r="E57" i="4"/>
  <c r="F57" i="4"/>
  <c r="C57" i="4"/>
  <c r="C56" i="4"/>
  <c r="C49" i="4"/>
  <c r="C48" i="4"/>
  <c r="C41" i="4"/>
  <c r="C40" i="4"/>
  <c r="C33" i="4"/>
  <c r="C32" i="4"/>
  <c r="C25" i="4"/>
  <c r="C24" i="4"/>
  <c r="C17" i="4"/>
  <c r="C16" i="4"/>
  <c r="C9" i="4"/>
  <c r="C8" i="4"/>
  <c r="D8" i="2"/>
  <c r="E8" i="2"/>
  <c r="F8" i="2"/>
  <c r="D9" i="2"/>
  <c r="E9" i="2"/>
  <c r="F9" i="2"/>
  <c r="D16" i="2"/>
  <c r="E16" i="2"/>
  <c r="F16" i="2"/>
  <c r="D17" i="2"/>
  <c r="E17" i="2"/>
  <c r="F17" i="2"/>
  <c r="D24" i="2"/>
  <c r="E24" i="2"/>
  <c r="F24" i="2"/>
  <c r="D25" i="2"/>
  <c r="E25" i="2"/>
  <c r="F25" i="2"/>
  <c r="D32" i="2"/>
  <c r="E32" i="2"/>
  <c r="F32" i="2"/>
  <c r="D33" i="2"/>
  <c r="E33" i="2"/>
  <c r="F33" i="2"/>
  <c r="D40" i="2"/>
  <c r="E40" i="2"/>
  <c r="F40" i="2"/>
  <c r="D41" i="2"/>
  <c r="E41" i="2"/>
  <c r="F41" i="2"/>
  <c r="D48" i="2"/>
  <c r="E48" i="2"/>
  <c r="F48" i="2"/>
  <c r="D49" i="2"/>
  <c r="E49" i="2"/>
  <c r="F49" i="2"/>
  <c r="D56" i="2"/>
  <c r="E56" i="2"/>
  <c r="F56" i="2"/>
  <c r="D57" i="2"/>
  <c r="E57" i="2"/>
  <c r="F57" i="2"/>
  <c r="C57" i="2"/>
  <c r="C56" i="2"/>
  <c r="C49" i="2"/>
  <c r="C48" i="2"/>
  <c r="C41" i="2"/>
  <c r="C40" i="2"/>
  <c r="C33" i="2"/>
  <c r="C32" i="2"/>
  <c r="C25" i="2"/>
  <c r="C24" i="2"/>
  <c r="C17" i="2"/>
  <c r="C16" i="2"/>
  <c r="C9" i="2"/>
  <c r="C8" i="2"/>
  <c r="D8" i="3"/>
  <c r="E8" i="3"/>
  <c r="F8" i="3"/>
  <c r="D9" i="3"/>
  <c r="E9" i="3"/>
  <c r="F9" i="3"/>
  <c r="D16" i="3"/>
  <c r="E16" i="3"/>
  <c r="F16" i="3"/>
  <c r="D17" i="3"/>
  <c r="E17" i="3"/>
  <c r="F17" i="3"/>
  <c r="D24" i="3"/>
  <c r="E24" i="3"/>
  <c r="F24" i="3"/>
  <c r="D25" i="3"/>
  <c r="E25" i="3"/>
  <c r="F25" i="3"/>
  <c r="D32" i="3"/>
  <c r="E32" i="3"/>
  <c r="F32" i="3"/>
  <c r="D33" i="3"/>
  <c r="E33" i="3"/>
  <c r="F33" i="3"/>
  <c r="D40" i="3"/>
  <c r="E40" i="3"/>
  <c r="F40" i="3"/>
  <c r="D41" i="3"/>
  <c r="E41" i="3"/>
  <c r="F41" i="3"/>
  <c r="D48" i="3"/>
  <c r="E48" i="3"/>
  <c r="F48" i="3"/>
  <c r="D49" i="3"/>
  <c r="E49" i="3"/>
  <c r="F49" i="3"/>
  <c r="D56" i="3"/>
  <c r="E56" i="3"/>
  <c r="F56" i="3"/>
  <c r="D57" i="3"/>
  <c r="E57" i="3"/>
  <c r="F57" i="3"/>
  <c r="C57" i="3"/>
  <c r="C56" i="3"/>
  <c r="C49" i="3"/>
  <c r="C48" i="3"/>
  <c r="C41" i="3"/>
  <c r="C40" i="3"/>
  <c r="C33" i="3"/>
  <c r="C32" i="3"/>
  <c r="C25" i="3"/>
  <c r="C24" i="3"/>
  <c r="C17" i="3"/>
  <c r="C16" i="3"/>
  <c r="C9" i="3"/>
  <c r="C8" i="3"/>
  <c r="D8" i="5"/>
  <c r="E8" i="5"/>
  <c r="F8" i="5"/>
  <c r="D9" i="5"/>
  <c r="E9" i="5"/>
  <c r="F9" i="5"/>
  <c r="D16" i="5"/>
  <c r="E16" i="5"/>
  <c r="F16" i="5"/>
  <c r="D17" i="5"/>
  <c r="E17" i="5"/>
  <c r="F17" i="5"/>
  <c r="D24" i="5"/>
  <c r="E24" i="5"/>
  <c r="F24" i="5"/>
  <c r="D25" i="5"/>
  <c r="E25" i="5"/>
  <c r="F25" i="5"/>
  <c r="D32" i="5"/>
  <c r="E32" i="5"/>
  <c r="F32" i="5"/>
  <c r="D33" i="5"/>
  <c r="E33" i="5"/>
  <c r="F33" i="5"/>
  <c r="D40" i="5"/>
  <c r="E40" i="5"/>
  <c r="F40" i="5"/>
  <c r="D41" i="5"/>
  <c r="E41" i="5"/>
  <c r="F41" i="5"/>
  <c r="D48" i="5"/>
  <c r="E48" i="5"/>
  <c r="F48" i="5"/>
  <c r="D49" i="5"/>
  <c r="E49" i="5"/>
  <c r="F49" i="5"/>
  <c r="D56" i="5"/>
  <c r="E56" i="5"/>
  <c r="F56" i="5"/>
  <c r="D57" i="5"/>
  <c r="E57" i="5"/>
  <c r="F57" i="5"/>
  <c r="C57" i="5"/>
  <c r="C56" i="5"/>
  <c r="C49" i="5"/>
  <c r="C48" i="5"/>
  <c r="C41" i="5"/>
  <c r="C40" i="5"/>
  <c r="C33" i="5"/>
  <c r="C32" i="5"/>
  <c r="C25" i="5"/>
  <c r="C24" i="5"/>
  <c r="C17" i="5"/>
  <c r="C16" i="5"/>
  <c r="C9" i="5"/>
  <c r="C8" i="5"/>
  <c r="D48" i="1"/>
  <c r="E48" i="1"/>
  <c r="F48" i="1"/>
  <c r="D49" i="1"/>
  <c r="E49" i="1"/>
  <c r="F49" i="1"/>
  <c r="C49" i="1"/>
  <c r="C48" i="1"/>
  <c r="D8" i="1"/>
  <c r="E8" i="1"/>
  <c r="F8" i="1"/>
  <c r="D9" i="1"/>
  <c r="E9" i="1"/>
  <c r="F9" i="1"/>
  <c r="D16" i="1"/>
  <c r="E16" i="1"/>
  <c r="F16" i="1"/>
  <c r="D17" i="1"/>
  <c r="E17" i="1"/>
  <c r="F17" i="1"/>
  <c r="D24" i="1"/>
  <c r="E24" i="1"/>
  <c r="F24" i="1"/>
  <c r="D25" i="1"/>
  <c r="E25" i="1"/>
  <c r="F25" i="1"/>
  <c r="D32" i="1"/>
  <c r="E32" i="1"/>
  <c r="F32" i="1"/>
  <c r="D33" i="1"/>
  <c r="E33" i="1"/>
  <c r="F33" i="1"/>
  <c r="D40" i="1"/>
  <c r="E40" i="1"/>
  <c r="F40" i="1"/>
  <c r="D41" i="1"/>
  <c r="E41" i="1"/>
  <c r="F41" i="1"/>
  <c r="D56" i="1"/>
  <c r="E56" i="1"/>
  <c r="F56" i="1"/>
  <c r="D57" i="1"/>
  <c r="E57" i="1"/>
  <c r="F57" i="1"/>
  <c r="C57" i="1"/>
  <c r="C56" i="1"/>
  <c r="C41" i="1"/>
  <c r="C40" i="1"/>
  <c r="C33" i="1"/>
  <c r="C32" i="1"/>
  <c r="C25" i="1"/>
  <c r="C24" i="1"/>
  <c r="C17" i="1"/>
  <c r="C16" i="1"/>
  <c r="C9" i="1"/>
  <c r="C8" i="1"/>
</calcChain>
</file>

<file path=xl/sharedStrings.xml><?xml version="1.0" encoding="utf-8"?>
<sst xmlns="http://schemas.openxmlformats.org/spreadsheetml/2006/main" count="275" uniqueCount="17">
  <si>
    <t>Group</t>
  </si>
  <si>
    <t>Mouse #</t>
  </si>
  <si>
    <t>1F</t>
  </si>
  <si>
    <t>2F</t>
  </si>
  <si>
    <t>3F</t>
  </si>
  <si>
    <t>4F</t>
  </si>
  <si>
    <t>5F</t>
  </si>
  <si>
    <t>6F</t>
  </si>
  <si>
    <t>7F</t>
  </si>
  <si>
    <t>GSH/GSSG</t>
  </si>
  <si>
    <t>GSH (µM)</t>
  </si>
  <si>
    <t>GSSG (µM)</t>
  </si>
  <si>
    <r>
      <t xml:space="preserve">Actual </t>
    </r>
    <r>
      <rPr>
        <sz val="11"/>
        <rFont val="Symbol"/>
        <family val="1"/>
      </rPr>
      <t>D</t>
    </r>
    <r>
      <rPr>
        <sz val="12"/>
        <color theme="1"/>
        <rFont val="Calibri"/>
        <family val="2"/>
        <scheme val="minor"/>
      </rPr>
      <t>E (mV)</t>
    </r>
  </si>
  <si>
    <t>Mean</t>
  </si>
  <si>
    <t>SEM</t>
  </si>
  <si>
    <t>GSH (nmol/mg Prot)</t>
  </si>
  <si>
    <t>GSSG(nmol/mg Prot)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</si>
</sst>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6" x14ac:knownFonts="1">
    <font>
      <sz val="12"/>
      <color theme="1"/>
      <name val="Calibri"/>
      <family val="2"/>
      <scheme val="minor"/>
    </font>
    <font>
      <sz val="11"/>
      <name val="Times New Roman"/>
    </font>
    <font>
      <sz val="11"/>
      <name val="Symbol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Border="1"/>
    <xf numFmtId="2" fontId="1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0" fillId="3" borderId="0" xfId="0" applyFill="1" applyBorder="1"/>
  </cellXfs>
  <cellStyles count="6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7"/>
  <sheetViews>
    <sheetView topLeftCell="A23" workbookViewId="0">
      <selection activeCell="J18" sqref="J18"/>
    </sheetView>
  </sheetViews>
  <sheetFormatPr baseColWidth="10" defaultRowHeight="15" x14ac:dyDescent="0"/>
  <cols>
    <col min="6" max="6" width="13.33203125" bestFit="1" customWidth="1"/>
  </cols>
  <sheetData>
    <row r="1" spans="1:6">
      <c r="A1" s="3" t="s">
        <v>0</v>
      </c>
      <c r="B1" s="3" t="s">
        <v>1</v>
      </c>
      <c r="C1" s="1" t="s">
        <v>10</v>
      </c>
      <c r="D1" s="1" t="s">
        <v>11</v>
      </c>
      <c r="E1" s="1" t="s">
        <v>9</v>
      </c>
      <c r="F1" s="2" t="s">
        <v>12</v>
      </c>
    </row>
    <row r="2" spans="1:6">
      <c r="A2" s="3"/>
      <c r="B2" s="3"/>
      <c r="C2" s="1"/>
      <c r="D2" s="1"/>
      <c r="E2" s="1"/>
      <c r="F2" s="1"/>
    </row>
    <row r="3" spans="1:6">
      <c r="A3" s="3" t="s">
        <v>2</v>
      </c>
      <c r="B3" s="4">
        <v>11</v>
      </c>
      <c r="C3" s="1">
        <v>31.217063989962359</v>
      </c>
      <c r="D3" s="1">
        <v>6.2233375156838147</v>
      </c>
      <c r="E3" s="1">
        <v>5.0161290322580641</v>
      </c>
      <c r="F3" s="1">
        <v>-135.28889319015101</v>
      </c>
    </row>
    <row r="4" spans="1:6">
      <c r="A4" s="3" t="s">
        <v>2</v>
      </c>
      <c r="B4" s="4">
        <v>12</v>
      </c>
      <c r="C4" s="1">
        <v>41.355081555834388</v>
      </c>
      <c r="D4" s="1">
        <v>5.7214554579673775</v>
      </c>
      <c r="E4" s="1">
        <v>7.2280701754385985</v>
      </c>
      <c r="F4" s="1">
        <v>-143.92320069118051</v>
      </c>
    </row>
    <row r="5" spans="1:6">
      <c r="A5" s="3" t="s">
        <v>2</v>
      </c>
      <c r="B5" s="4">
        <v>13</v>
      </c>
      <c r="C5" s="1">
        <v>31.317440401505646</v>
      </c>
      <c r="D5" s="1">
        <v>6.5244667503136773</v>
      </c>
      <c r="E5" s="1">
        <v>4.7999999999999989</v>
      </c>
      <c r="F5" s="1">
        <v>-134.74359553243823</v>
      </c>
    </row>
    <row r="6" spans="1:6">
      <c r="A6" s="3" t="s">
        <v>2</v>
      </c>
      <c r="B6" s="4">
        <v>14</v>
      </c>
      <c r="C6" s="1">
        <v>33.726474278544543</v>
      </c>
      <c r="D6" s="1">
        <v>4.3161856963613552</v>
      </c>
      <c r="E6" s="1">
        <v>7.8139534883720918</v>
      </c>
      <c r="F6" s="1">
        <v>-142.24088426747494</v>
      </c>
    </row>
    <row r="7" spans="1:6">
      <c r="A7" s="3" t="s">
        <v>2</v>
      </c>
      <c r="B7" s="4">
        <v>15</v>
      </c>
      <c r="C7" s="1">
        <v>38.544542032622331</v>
      </c>
      <c r="D7" s="1">
        <v>7.1267252195733999</v>
      </c>
      <c r="E7" s="1">
        <v>5.4084507042253529</v>
      </c>
      <c r="F7" s="1">
        <v>-139.1103497925634</v>
      </c>
    </row>
    <row r="8" spans="1:6">
      <c r="A8" s="3"/>
      <c r="B8" s="4" t="s">
        <v>13</v>
      </c>
      <c r="C8" s="1">
        <f>AVERAGE(C3:C7)</f>
        <v>35.232120451693852</v>
      </c>
      <c r="D8" s="1">
        <f t="shared" ref="D8:F8" si="0">AVERAGE(D3:D7)</f>
        <v>5.9824341279799258</v>
      </c>
      <c r="E8" s="1">
        <f t="shared" si="0"/>
        <v>6.053320680058822</v>
      </c>
      <c r="F8" s="1">
        <f t="shared" si="0"/>
        <v>-139.06138469476161</v>
      </c>
    </row>
    <row r="9" spans="1:6">
      <c r="A9" s="3"/>
      <c r="B9" s="4" t="s">
        <v>14</v>
      </c>
      <c r="C9" s="1">
        <f>STDEV(C3:C7)/SQRT(5)</f>
        <v>2.0270071299525978</v>
      </c>
      <c r="D9" s="1">
        <f t="shared" ref="D9:F9" si="1">STDEV(D3:D7)/SQRT(5)</f>
        <v>0.47464352993874437</v>
      </c>
      <c r="E9" s="1">
        <f t="shared" si="1"/>
        <v>0.61409693003899279</v>
      </c>
      <c r="F9" s="1">
        <f t="shared" si="1"/>
        <v>1.8251556823920254</v>
      </c>
    </row>
    <row r="10" spans="1:6">
      <c r="A10" s="3"/>
      <c r="B10" s="4"/>
      <c r="C10" s="1"/>
      <c r="D10" s="1"/>
      <c r="E10" s="1"/>
      <c r="F10" s="1"/>
    </row>
    <row r="11" spans="1:6">
      <c r="A11" s="3" t="s">
        <v>3</v>
      </c>
      <c r="B11" s="4">
        <v>91</v>
      </c>
      <c r="C11" s="1">
        <v>39.146800501882055</v>
      </c>
      <c r="D11" s="1">
        <v>6.4742785445420328</v>
      </c>
      <c r="E11" s="1">
        <v>6.0465116279069759</v>
      </c>
      <c r="F11" s="1">
        <v>-140.80668582416703</v>
      </c>
    </row>
    <row r="12" spans="1:6">
      <c r="A12" s="3" t="s">
        <v>3</v>
      </c>
      <c r="B12" s="4">
        <v>92</v>
      </c>
      <c r="C12" s="1">
        <v>50.087829360100379</v>
      </c>
      <c r="D12" s="1">
        <v>6.976160602258469</v>
      </c>
      <c r="E12" s="1">
        <v>7.1798561151079143</v>
      </c>
      <c r="F12" s="1">
        <v>-146.3923245317643</v>
      </c>
    </row>
    <row r="13" spans="1:6">
      <c r="A13" s="3" t="s">
        <v>3</v>
      </c>
      <c r="B13" s="4">
        <v>93</v>
      </c>
      <c r="C13" s="1">
        <v>39.146800501882055</v>
      </c>
      <c r="D13" s="1">
        <v>6.1731493099121701</v>
      </c>
      <c r="E13" s="1">
        <v>6.3414634146341466</v>
      </c>
      <c r="F13" s="1">
        <v>-141.44273723910746</v>
      </c>
    </row>
    <row r="14" spans="1:6">
      <c r="A14" s="3" t="s">
        <v>3</v>
      </c>
      <c r="B14" s="4">
        <v>94</v>
      </c>
      <c r="C14" s="1">
        <v>31.518193224592224</v>
      </c>
      <c r="D14" s="1">
        <v>7.0765370138017571</v>
      </c>
      <c r="E14" s="1">
        <v>4.4539007092198579</v>
      </c>
      <c r="F14" s="1">
        <v>-133.82953172608904</v>
      </c>
    </row>
    <row r="15" spans="1:6">
      <c r="A15" s="3" t="s">
        <v>3</v>
      </c>
      <c r="B15" s="4">
        <v>95</v>
      </c>
      <c r="C15" s="1">
        <v>38.243412797992477</v>
      </c>
      <c r="D15" s="1">
        <v>6.9259723964868263</v>
      </c>
      <c r="E15" s="1">
        <v>5.5217391304347831</v>
      </c>
      <c r="F15" s="1">
        <v>-139.2824501809518</v>
      </c>
    </row>
    <row r="16" spans="1:6">
      <c r="A16" s="3"/>
      <c r="B16" s="4" t="s">
        <v>13</v>
      </c>
      <c r="C16" s="1">
        <f>AVERAGE(C11:C15)</f>
        <v>39.628607277289831</v>
      </c>
      <c r="D16" s="1">
        <f t="shared" ref="D16:F16" si="2">AVERAGE(D11:D15)</f>
        <v>6.7252195734002509</v>
      </c>
      <c r="E16" s="1">
        <f t="shared" si="2"/>
        <v>5.9086941994607356</v>
      </c>
      <c r="F16" s="1">
        <f t="shared" si="2"/>
        <v>-140.35074590041594</v>
      </c>
    </row>
    <row r="17" spans="1:6">
      <c r="A17" s="3"/>
      <c r="B17" s="4" t="s">
        <v>14</v>
      </c>
      <c r="C17" s="1">
        <f>STDEV(C11:C15)/SQRT(5)</f>
        <v>2.9795736437188713</v>
      </c>
      <c r="D17" s="1">
        <f t="shared" ref="D17:F17" si="3">STDEV(D11:D15)/SQRT(5)</f>
        <v>0.17240214842978854</v>
      </c>
      <c r="E17" s="1">
        <f t="shared" si="3"/>
        <v>0.4521224268751366</v>
      </c>
      <c r="F17" s="1">
        <f t="shared" si="3"/>
        <v>2.0195109396618776</v>
      </c>
    </row>
    <row r="18" spans="1:6">
      <c r="A18" s="3"/>
      <c r="B18" s="4"/>
      <c r="C18" s="1"/>
      <c r="D18" s="1"/>
      <c r="E18" s="1"/>
      <c r="F18" s="1"/>
    </row>
    <row r="19" spans="1:6">
      <c r="A19" s="3" t="s">
        <v>4</v>
      </c>
      <c r="B19" s="4">
        <v>171</v>
      </c>
      <c r="C19" s="1">
        <v>40.652446675031371</v>
      </c>
      <c r="D19" s="1">
        <v>8.5821831869510667</v>
      </c>
      <c r="E19" s="1">
        <v>4.7368421052631584</v>
      </c>
      <c r="F19" s="1">
        <v>-138.05069961688264</v>
      </c>
    </row>
    <row r="20" spans="1:6">
      <c r="A20" s="3" t="s">
        <v>4</v>
      </c>
      <c r="B20" s="4">
        <v>172</v>
      </c>
      <c r="C20" s="1">
        <v>41.555834378920956</v>
      </c>
      <c r="D20" s="1">
        <v>8.1806775407779178</v>
      </c>
      <c r="E20" s="1">
        <v>5.0797546012269938</v>
      </c>
      <c r="F20" s="1">
        <v>-139.27759822725284</v>
      </c>
    </row>
    <row r="21" spans="1:6">
      <c r="A21" s="3" t="s">
        <v>4</v>
      </c>
      <c r="B21" s="4">
        <v>173</v>
      </c>
      <c r="C21" s="1">
        <v>25.19447929736512</v>
      </c>
      <c r="D21" s="1">
        <v>9.5357590966122956</v>
      </c>
      <c r="E21" s="1">
        <v>2.642105263157895</v>
      </c>
      <c r="F21" s="1">
        <v>-123.86510672552359</v>
      </c>
    </row>
    <row r="22" spans="1:6">
      <c r="A22" s="3" t="s">
        <v>4</v>
      </c>
      <c r="B22" s="4">
        <v>174</v>
      </c>
      <c r="C22" s="1">
        <v>38.444165621079044</v>
      </c>
      <c r="D22" s="1">
        <v>10.388958594730239</v>
      </c>
      <c r="E22" s="1">
        <v>3.7004830917874396</v>
      </c>
      <c r="F22" s="1">
        <v>-134.00748256000932</v>
      </c>
    </row>
    <row r="23" spans="1:6">
      <c r="A23" s="3" t="s">
        <v>4</v>
      </c>
      <c r="B23" s="4">
        <v>175</v>
      </c>
      <c r="C23" s="1">
        <v>43.964868255959843</v>
      </c>
      <c r="D23" s="1">
        <v>7.1769134253450444</v>
      </c>
      <c r="E23" s="1">
        <v>6.1258741258741241</v>
      </c>
      <c r="F23" s="1">
        <v>-142.53092072769073</v>
      </c>
    </row>
    <row r="24" spans="1:6">
      <c r="A24" s="3"/>
      <c r="B24" s="4" t="s">
        <v>13</v>
      </c>
      <c r="C24" s="1">
        <f>AVERAGE(C19:C23)</f>
        <v>37.962358845671268</v>
      </c>
      <c r="D24" s="1">
        <f t="shared" ref="D24:F24" si="4">AVERAGE(D19:D23)</f>
        <v>8.7728983688833129</v>
      </c>
      <c r="E24" s="1">
        <f t="shared" si="4"/>
        <v>4.4570118374619216</v>
      </c>
      <c r="F24" s="1">
        <f t="shared" si="4"/>
        <v>-135.54636157147181</v>
      </c>
    </row>
    <row r="25" spans="1:6">
      <c r="A25" s="3"/>
      <c r="B25" s="4" t="s">
        <v>14</v>
      </c>
      <c r="C25" s="1">
        <f>STDEV(C19:C23)/SQRT(5)</f>
        <v>3.3123303283883057</v>
      </c>
      <c r="D25" s="1">
        <f t="shared" ref="D25:F25" si="5">STDEV(D19:D23)/SQRT(5)</f>
        <v>0.55352835850287574</v>
      </c>
      <c r="E25" s="1">
        <f t="shared" si="5"/>
        <v>0.59654993432099568</v>
      </c>
      <c r="F25" s="1">
        <f t="shared" si="5"/>
        <v>3.2233349656975321</v>
      </c>
    </row>
    <row r="26" spans="1:6">
      <c r="A26" s="3"/>
      <c r="B26" s="4"/>
      <c r="C26" s="1"/>
      <c r="D26" s="1"/>
      <c r="E26" s="1"/>
      <c r="F26" s="1"/>
    </row>
    <row r="27" spans="1:6">
      <c r="A27" s="3" t="s">
        <v>5</v>
      </c>
      <c r="B27" s="4">
        <v>251</v>
      </c>
      <c r="C27" s="1">
        <v>45.269761606022584</v>
      </c>
      <c r="D27" s="1">
        <v>8.3814303638644905</v>
      </c>
      <c r="E27" s="1">
        <v>5.4011976047904193</v>
      </c>
      <c r="F27" s="1">
        <v>-141.24017192144564</v>
      </c>
    </row>
    <row r="28" spans="1:6">
      <c r="A28" s="3" t="s">
        <v>5</v>
      </c>
      <c r="B28" s="4">
        <v>252</v>
      </c>
      <c r="C28" s="1">
        <v>46.072772898368882</v>
      </c>
      <c r="D28" s="1">
        <v>15.20702634880803</v>
      </c>
      <c r="E28" s="1">
        <v>3.0297029702970297</v>
      </c>
      <c r="F28" s="1">
        <v>-133.75396541783493</v>
      </c>
    </row>
    <row r="29" spans="1:6">
      <c r="A29" s="3" t="s">
        <v>5</v>
      </c>
      <c r="B29" s="4">
        <v>253</v>
      </c>
      <c r="C29" s="1">
        <v>45.169385194479304</v>
      </c>
      <c r="D29" s="1">
        <v>13.801756587202007</v>
      </c>
      <c r="E29" s="1">
        <v>3.2727272727272729</v>
      </c>
      <c r="F29" s="1">
        <v>-134.5199353456423</v>
      </c>
    </row>
    <row r="30" spans="1:6">
      <c r="A30" s="3" t="s">
        <v>5</v>
      </c>
      <c r="B30" s="4">
        <v>254</v>
      </c>
      <c r="C30" s="1">
        <v>33.324968632371395</v>
      </c>
      <c r="D30" s="1">
        <v>13.249686323713927</v>
      </c>
      <c r="E30" s="1">
        <v>2.5151515151515156</v>
      </c>
      <c r="F30" s="1">
        <v>-126.94251748029018</v>
      </c>
    </row>
    <row r="31" spans="1:6">
      <c r="A31" s="3" t="s">
        <v>5</v>
      </c>
      <c r="B31" s="4">
        <v>255</v>
      </c>
      <c r="C31" s="1">
        <v>51.191969887076539</v>
      </c>
      <c r="D31" s="1">
        <v>8.5821831869510667</v>
      </c>
      <c r="E31" s="1">
        <v>5.9649122807017543</v>
      </c>
      <c r="F31" s="1">
        <v>-144.20778151920359</v>
      </c>
    </row>
    <row r="32" spans="1:6">
      <c r="A32" s="3"/>
      <c r="B32" s="4" t="s">
        <v>13</v>
      </c>
      <c r="C32" s="1">
        <f>AVERAGE(C27:C31)</f>
        <v>44.205771643663738</v>
      </c>
      <c r="D32" s="1">
        <f t="shared" ref="D32:F32" si="6">AVERAGE(D27:D31)</f>
        <v>11.844416562107906</v>
      </c>
      <c r="E32" s="1">
        <f t="shared" si="6"/>
        <v>4.0367383287335983</v>
      </c>
      <c r="F32" s="1">
        <f t="shared" si="6"/>
        <v>-136.13287433688333</v>
      </c>
    </row>
    <row r="33" spans="1:6">
      <c r="A33" s="3"/>
      <c r="B33" s="4" t="s">
        <v>14</v>
      </c>
      <c r="C33" s="1">
        <f>STDEV(C27:C31)/SQRT(5)</f>
        <v>2.9389212261235973</v>
      </c>
      <c r="D33" s="1">
        <f t="shared" ref="D33:F33" si="7">STDEV(D27:D31)/SQRT(5)</f>
        <v>1.4097437295044499</v>
      </c>
      <c r="E33" s="1">
        <f t="shared" si="7"/>
        <v>0.68893626131791896</v>
      </c>
      <c r="F33" s="1">
        <f t="shared" si="7"/>
        <v>3.0332495249030016</v>
      </c>
    </row>
    <row r="34" spans="1:6">
      <c r="A34" s="3"/>
      <c r="B34" s="4"/>
      <c r="C34" s="1"/>
      <c r="D34" s="1"/>
      <c r="E34" s="1"/>
      <c r="F34" s="1"/>
    </row>
    <row r="35" spans="1:6">
      <c r="A35" s="3" t="s">
        <v>6</v>
      </c>
      <c r="B35" s="4">
        <v>331</v>
      </c>
      <c r="C35" s="1">
        <v>54.80552070263488</v>
      </c>
      <c r="D35" s="1">
        <v>9.1342534504391466</v>
      </c>
      <c r="E35" s="1">
        <v>6</v>
      </c>
      <c r="F35" s="1">
        <v>-145.19699842953952</v>
      </c>
    </row>
    <row r="36" spans="1:6">
      <c r="A36" s="3" t="s">
        <v>6</v>
      </c>
      <c r="B36" s="4">
        <v>332</v>
      </c>
      <c r="C36" s="1">
        <v>52.095357590966124</v>
      </c>
      <c r="D36" s="1">
        <v>9.2346298619824339</v>
      </c>
      <c r="E36" s="1">
        <v>5.6413043478260869</v>
      </c>
      <c r="F36" s="1">
        <v>-143.69649053387616</v>
      </c>
    </row>
    <row r="37" spans="1:6">
      <c r="A37" s="3" t="s">
        <v>6</v>
      </c>
      <c r="B37" s="4">
        <v>333</v>
      </c>
      <c r="C37" s="1">
        <v>47.879548306148052</v>
      </c>
      <c r="D37" s="1">
        <v>11.041405269761606</v>
      </c>
      <c r="E37" s="1">
        <v>4.336363636363636</v>
      </c>
      <c r="F37" s="1">
        <v>-139.05622895942341</v>
      </c>
    </row>
    <row r="38" spans="1:6">
      <c r="A38" s="3" t="s">
        <v>6</v>
      </c>
      <c r="B38" s="4">
        <v>334</v>
      </c>
      <c r="C38" s="1">
        <v>51.4930991217064</v>
      </c>
      <c r="D38" s="1">
        <v>10.840652446675033</v>
      </c>
      <c r="E38" s="1">
        <v>4.7499999999999991</v>
      </c>
      <c r="F38" s="1">
        <v>-141.24461119022482</v>
      </c>
    </row>
    <row r="39" spans="1:6">
      <c r="A39" s="3" t="s">
        <v>6</v>
      </c>
      <c r="B39" s="4">
        <v>335</v>
      </c>
      <c r="C39" s="1">
        <v>44.366373902132999</v>
      </c>
      <c r="D39" s="1">
        <v>9.8368883312421591</v>
      </c>
      <c r="E39" s="1">
        <v>4.5102040816326525</v>
      </c>
      <c r="F39" s="1">
        <v>-138.56344145449674</v>
      </c>
    </row>
    <row r="40" spans="1:6">
      <c r="A40" s="3"/>
      <c r="B40" s="4" t="s">
        <v>13</v>
      </c>
      <c r="C40" s="1">
        <f>AVERAGE(C35:C39)</f>
        <v>50.127979924717692</v>
      </c>
      <c r="D40" s="1">
        <f t="shared" ref="D40:F40" si="8">AVERAGE(D35:D39)</f>
        <v>10.017565872020075</v>
      </c>
      <c r="E40" s="1">
        <f t="shared" si="8"/>
        <v>5.0475744131644742</v>
      </c>
      <c r="F40" s="1">
        <f t="shared" si="8"/>
        <v>-141.55155411351217</v>
      </c>
    </row>
    <row r="41" spans="1:6">
      <c r="A41" s="3"/>
      <c r="B41" s="4" t="s">
        <v>14</v>
      </c>
      <c r="C41" s="1">
        <f>STDEV(C35:C39)/SQRT(5)</f>
        <v>1.8147322355596462</v>
      </c>
      <c r="D41" s="1">
        <f t="shared" ref="D41:F41" si="9">STDEV(D35:D39)/SQRT(5)</f>
        <v>0.3969630099530278</v>
      </c>
      <c r="E41" s="1">
        <f t="shared" si="9"/>
        <v>0.32732001981170877</v>
      </c>
      <c r="F41" s="1">
        <f t="shared" si="9"/>
        <v>1.2872392037693021</v>
      </c>
    </row>
    <row r="42" spans="1:6">
      <c r="A42" s="3"/>
      <c r="B42" s="4"/>
      <c r="C42" s="1"/>
      <c r="D42" s="1"/>
      <c r="E42" s="1"/>
      <c r="F42" s="1"/>
    </row>
    <row r="43" spans="1:6">
      <c r="A43" s="3" t="s">
        <v>7</v>
      </c>
      <c r="B43" s="4">
        <v>411</v>
      </c>
      <c r="C43" s="1">
        <v>48.983688833124212</v>
      </c>
      <c r="D43" s="1">
        <v>14.855708908406525</v>
      </c>
      <c r="E43" s="1">
        <v>3.2972972972972969</v>
      </c>
      <c r="F43" s="1">
        <v>-135.70244502184357</v>
      </c>
    </row>
    <row r="44" spans="1:6">
      <c r="A44" s="3" t="s">
        <v>7</v>
      </c>
      <c r="B44" s="4">
        <v>412</v>
      </c>
      <c r="C44" s="1">
        <v>51.693851944792975</v>
      </c>
      <c r="D44" s="1">
        <v>18.770388958594729</v>
      </c>
      <c r="E44" s="1">
        <v>2.7540106951871661</v>
      </c>
      <c r="F44" s="1">
        <v>-134.01718890210773</v>
      </c>
    </row>
    <row r="45" spans="1:6">
      <c r="A45" s="5" t="s">
        <v>7</v>
      </c>
      <c r="B45" s="6">
        <v>413</v>
      </c>
      <c r="C45" s="7">
        <v>255.85947302383937</v>
      </c>
      <c r="D45" s="7">
        <v>13.249686323713927</v>
      </c>
      <c r="E45" s="7">
        <v>19.310606060606059</v>
      </c>
      <c r="F45" s="7">
        <v>-181.38427021385189</v>
      </c>
    </row>
    <row r="46" spans="1:6">
      <c r="A46" s="3" t="s">
        <v>7</v>
      </c>
      <c r="B46" s="4">
        <v>414</v>
      </c>
      <c r="C46" s="1">
        <v>51.794228356336262</v>
      </c>
      <c r="D46" s="1">
        <v>18.770388958594729</v>
      </c>
      <c r="E46" s="1">
        <v>2.7593582887700538</v>
      </c>
      <c r="F46" s="1">
        <v>-134.069000966148</v>
      </c>
    </row>
    <row r="47" spans="1:6">
      <c r="A47" s="3" t="s">
        <v>7</v>
      </c>
      <c r="B47" s="4">
        <v>415</v>
      </c>
      <c r="C47" s="1">
        <v>59.824341279799249</v>
      </c>
      <c r="D47" s="1">
        <v>13.550815558343791</v>
      </c>
      <c r="E47" s="1">
        <v>4.4148148148148145</v>
      </c>
      <c r="F47" s="1">
        <v>-142.27005530987492</v>
      </c>
    </row>
    <row r="48" spans="1:6">
      <c r="A48" s="3"/>
      <c r="B48" s="4" t="s">
        <v>13</v>
      </c>
      <c r="C48" s="1">
        <f>AVERAGE(C43,C44,C46,C47)</f>
        <v>53.07402760351318</v>
      </c>
      <c r="D48" s="1">
        <f t="shared" ref="D48:F48" si="10">AVERAGE(D43,D44,D46,D47)</f>
        <v>16.486825595984943</v>
      </c>
      <c r="E48" s="1">
        <f t="shared" si="10"/>
        <v>3.3063702740173326</v>
      </c>
      <c r="F48" s="1">
        <f t="shared" si="10"/>
        <v>-136.51467254999355</v>
      </c>
    </row>
    <row r="49" spans="1:6">
      <c r="A49" s="3"/>
      <c r="B49" s="4" t="s">
        <v>14</v>
      </c>
      <c r="C49" s="1">
        <f>STDEV(C43,C44,C46,C47)/SQRT(4)</f>
        <v>2.3423701840016706</v>
      </c>
      <c r="D49" s="1">
        <f t="shared" ref="D49:F49" si="11">STDEV(D43,D44,D46,D47)/SQRT(4)</f>
        <v>1.3450532781186877</v>
      </c>
      <c r="E49" s="1">
        <f t="shared" si="11"/>
        <v>0.39083829086336069</v>
      </c>
      <c r="F49" s="1">
        <f t="shared" si="11"/>
        <v>1.9579512748812848</v>
      </c>
    </row>
    <row r="50" spans="1:6">
      <c r="A50" s="3"/>
      <c r="B50" s="4"/>
      <c r="C50" s="1"/>
      <c r="D50" s="1"/>
      <c r="E50" s="1"/>
      <c r="F50" s="1"/>
    </row>
    <row r="51" spans="1:6">
      <c r="A51" s="3" t="s">
        <v>8</v>
      </c>
      <c r="B51" s="4">
        <v>491</v>
      </c>
      <c r="C51" s="1">
        <v>45.269761606022584</v>
      </c>
      <c r="D51" s="1">
        <v>19.924717691342536</v>
      </c>
      <c r="E51" s="1">
        <v>2.2720403022670022</v>
      </c>
      <c r="F51" s="1">
        <v>-129.67589532626801</v>
      </c>
    </row>
    <row r="52" spans="1:6">
      <c r="A52" s="3" t="s">
        <v>8</v>
      </c>
      <c r="B52" s="4">
        <v>492</v>
      </c>
      <c r="C52" s="1">
        <v>47.377666248431616</v>
      </c>
      <c r="D52" s="1">
        <v>19.723964868255962</v>
      </c>
      <c r="E52" s="1">
        <v>2.4020356234096689</v>
      </c>
      <c r="F52" s="1">
        <v>-131.02670807569126</v>
      </c>
    </row>
    <row r="53" spans="1:6">
      <c r="A53" s="3" t="s">
        <v>8</v>
      </c>
      <c r="B53" s="4">
        <v>493</v>
      </c>
      <c r="C53" s="1">
        <v>56.110414052697614</v>
      </c>
      <c r="D53" s="1">
        <v>18.168130489335006</v>
      </c>
      <c r="E53" s="1">
        <v>3.0883977900552488</v>
      </c>
      <c r="F53" s="1">
        <v>-136.64238372485943</v>
      </c>
    </row>
    <row r="54" spans="1:6">
      <c r="A54" s="3" t="s">
        <v>8</v>
      </c>
      <c r="B54" s="4">
        <v>494</v>
      </c>
      <c r="C54" s="1">
        <v>60.627352572145547</v>
      </c>
      <c r="D54" s="1">
        <v>14.956085319949812</v>
      </c>
      <c r="E54" s="1">
        <v>4.0536912751677852</v>
      </c>
      <c r="F54" s="1">
        <v>-141.30846768859402</v>
      </c>
    </row>
    <row r="55" spans="1:6">
      <c r="A55" s="3" t="s">
        <v>8</v>
      </c>
      <c r="B55" s="4">
        <v>495</v>
      </c>
      <c r="C55" s="1">
        <v>62.23337515683815</v>
      </c>
      <c r="D55" s="1">
        <v>19.573400250941027</v>
      </c>
      <c r="E55" s="1">
        <v>3.1794871794871806</v>
      </c>
      <c r="F55" s="1">
        <v>-138.41369832181704</v>
      </c>
    </row>
    <row r="56" spans="1:6">
      <c r="B56" s="4" t="s">
        <v>13</v>
      </c>
      <c r="C56" s="1">
        <f>AVERAGE(C51:C55)</f>
        <v>54.323713927227104</v>
      </c>
      <c r="D56" s="1">
        <f t="shared" ref="D56:F56" si="12">AVERAGE(D51:D55)</f>
        <v>18.469259723964871</v>
      </c>
      <c r="E56" s="1">
        <f t="shared" si="12"/>
        <v>2.9991304340773768</v>
      </c>
      <c r="F56" s="1">
        <f t="shared" si="12"/>
        <v>-135.41343062744596</v>
      </c>
    </row>
    <row r="57" spans="1:6">
      <c r="B57" s="4" t="s">
        <v>14</v>
      </c>
      <c r="C57" s="1">
        <f>STDEV(C51:C55)/SQRT(5)</f>
        <v>3.4330200207835979</v>
      </c>
      <c r="D57" s="1">
        <f t="shared" ref="D57:F57" si="13">STDEV(D51:D55)/SQRT(5)</f>
        <v>0.93125835314911032</v>
      </c>
      <c r="E57" s="1">
        <f t="shared" si="13"/>
        <v>0.31920041171039776</v>
      </c>
      <c r="F57" s="1">
        <f t="shared" si="13"/>
        <v>2.2071026254365083</v>
      </c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7"/>
  <sheetViews>
    <sheetView workbookViewId="0">
      <selection sqref="A1:A1048576"/>
    </sheetView>
  </sheetViews>
  <sheetFormatPr baseColWidth="10" defaultRowHeight="15" x14ac:dyDescent="0"/>
  <cols>
    <col min="3" max="3" width="17.6640625" bestFit="1" customWidth="1"/>
    <col min="4" max="4" width="18.1640625" bestFit="1" customWidth="1"/>
    <col min="5" max="5" width="12.1640625" bestFit="1" customWidth="1"/>
    <col min="6" max="6" width="13.33203125" bestFit="1" customWidth="1"/>
  </cols>
  <sheetData>
    <row r="1" spans="1:6">
      <c r="A1" s="3" t="s">
        <v>0</v>
      </c>
      <c r="B1" s="3" t="s">
        <v>1</v>
      </c>
      <c r="C1" s="1" t="s">
        <v>15</v>
      </c>
      <c r="D1" s="1" t="s">
        <v>16</v>
      </c>
      <c r="E1" s="1" t="s">
        <v>9</v>
      </c>
      <c r="F1" s="2" t="s">
        <v>12</v>
      </c>
    </row>
    <row r="2" spans="1:6">
      <c r="A2" s="3"/>
      <c r="B2" s="3"/>
      <c r="C2" s="1"/>
      <c r="D2" s="1"/>
      <c r="E2" s="1"/>
      <c r="F2" s="1"/>
    </row>
    <row r="3" spans="1:6">
      <c r="A3" s="3" t="s">
        <v>2</v>
      </c>
      <c r="B3" s="4">
        <v>11</v>
      </c>
      <c r="C3" s="1">
        <v>42.292438265550345</v>
      </c>
      <c r="D3" s="1">
        <v>3.5428959067884507</v>
      </c>
      <c r="E3" s="1">
        <v>11.937251157877629</v>
      </c>
      <c r="F3" s="1">
        <v>-209.37905932293796</v>
      </c>
    </row>
    <row r="4" spans="1:6">
      <c r="A4" s="3" t="s">
        <v>2</v>
      </c>
      <c r="B4" s="4">
        <v>12</v>
      </c>
      <c r="C4" s="1">
        <v>33.0119857946138</v>
      </c>
      <c r="D4" s="1">
        <v>3.8818943260935086</v>
      </c>
      <c r="E4" s="1">
        <v>8.5040918225702864</v>
      </c>
      <c r="F4" s="1">
        <v>-201.54188477063377</v>
      </c>
    </row>
    <row r="5" spans="1:6">
      <c r="A5" s="3" t="s">
        <v>2</v>
      </c>
      <c r="B5" s="4">
        <v>13</v>
      </c>
      <c r="C5" s="1">
        <v>42.143631179781643</v>
      </c>
      <c r="D5" s="1">
        <v>4.2249060319212637</v>
      </c>
      <c r="E5" s="1">
        <v>9.9750458025256847</v>
      </c>
      <c r="F5" s="1">
        <v>-206.93381303755655</v>
      </c>
    </row>
    <row r="6" spans="1:6">
      <c r="A6" s="3" t="s">
        <v>2</v>
      </c>
      <c r="B6" s="4">
        <v>14</v>
      </c>
      <c r="C6" s="1">
        <v>35.559079539479796</v>
      </c>
      <c r="D6" s="1">
        <v>3.9395723152657864</v>
      </c>
      <c r="E6" s="1">
        <v>9.0261268721198178</v>
      </c>
      <c r="F6" s="1">
        <v>-203.33006965314689</v>
      </c>
    </row>
    <row r="7" spans="1:6">
      <c r="A7" s="3" t="s">
        <v>2</v>
      </c>
      <c r="B7" s="4">
        <v>15</v>
      </c>
      <c r="C7" s="1">
        <v>42.608207012776177</v>
      </c>
      <c r="D7" s="1">
        <v>3.9514853788862867</v>
      </c>
      <c r="E7" s="1">
        <v>10.782833017791694</v>
      </c>
      <c r="F7" s="1">
        <v>-208.12012613892142</v>
      </c>
    </row>
    <row r="8" spans="1:6">
      <c r="A8" s="3"/>
      <c r="B8" s="4" t="s">
        <v>13</v>
      </c>
      <c r="C8" s="1">
        <f>AVERAGE(C3:C7)</f>
        <v>39.123068358440349</v>
      </c>
      <c r="D8" s="1">
        <f t="shared" ref="D8:F8" si="0">AVERAGE(D3:D7)</f>
        <v>3.9081507917910594</v>
      </c>
      <c r="E8" s="1">
        <f t="shared" si="0"/>
        <v>10.045069734577023</v>
      </c>
      <c r="F8" s="1">
        <f t="shared" si="0"/>
        <v>-205.86099058463932</v>
      </c>
    </row>
    <row r="9" spans="1:6">
      <c r="A9" s="3"/>
      <c r="B9" s="4" t="s">
        <v>14</v>
      </c>
      <c r="C9" s="1">
        <f>STDEV(C3:C7)/SQRT(5)</f>
        <v>2.0169561622565273</v>
      </c>
      <c r="D9" s="1">
        <f t="shared" ref="D9:F9" si="1">STDEV(D3:D7)/SQRT(5)</f>
        <v>0.10892649212549846</v>
      </c>
      <c r="E9" s="1">
        <f t="shared" si="1"/>
        <v>0.61410121454238575</v>
      </c>
      <c r="F9" s="1">
        <f t="shared" si="1"/>
        <v>1.4780339121539474</v>
      </c>
    </row>
    <row r="10" spans="1:6">
      <c r="A10" s="3"/>
      <c r="B10" s="4"/>
      <c r="C10" s="1"/>
      <c r="D10" s="1"/>
      <c r="E10" s="1"/>
      <c r="F10" s="1"/>
    </row>
    <row r="11" spans="1:6">
      <c r="A11" s="3" t="s">
        <v>3</v>
      </c>
      <c r="B11" s="4">
        <v>91</v>
      </c>
      <c r="C11" s="1">
        <v>42.377799954748212</v>
      </c>
      <c r="D11" s="1">
        <v>4.1253774056748798</v>
      </c>
      <c r="E11" s="1">
        <v>10.272466198232724</v>
      </c>
      <c r="F11" s="1">
        <v>-207.40017603498461</v>
      </c>
    </row>
    <row r="12" spans="1:6">
      <c r="A12" s="3" t="s">
        <v>3</v>
      </c>
      <c r="B12" s="4">
        <v>92</v>
      </c>
      <c r="C12" s="1">
        <v>36.707903225806454</v>
      </c>
      <c r="D12" s="1">
        <v>4.1285404673213684</v>
      </c>
      <c r="E12" s="1">
        <v>8.8912543104180468</v>
      </c>
      <c r="F12" s="1">
        <v>-203.55364263457867</v>
      </c>
    </row>
    <row r="13" spans="1:6">
      <c r="A13" s="3" t="s">
        <v>3</v>
      </c>
      <c r="B13" s="4">
        <v>93</v>
      </c>
      <c r="C13" s="1">
        <v>40.430394701261704</v>
      </c>
      <c r="D13" s="1">
        <v>4.5980974821027285</v>
      </c>
      <c r="E13" s="1">
        <v>8.792852882878142</v>
      </c>
      <c r="F13" s="1">
        <v>-204.69493434749847</v>
      </c>
    </row>
    <row r="14" spans="1:6">
      <c r="A14" s="3" t="s">
        <v>3</v>
      </c>
      <c r="B14" s="4">
        <v>94</v>
      </c>
      <c r="C14" s="1">
        <v>42.236714927011569</v>
      </c>
      <c r="D14" s="1">
        <v>4.399027983461254</v>
      </c>
      <c r="E14" s="1">
        <v>9.6013744594956574</v>
      </c>
      <c r="F14" s="1">
        <v>-206.45339622790976</v>
      </c>
    </row>
    <row r="15" spans="1:6">
      <c r="A15" s="3" t="s">
        <v>3</v>
      </c>
      <c r="B15" s="4">
        <v>95</v>
      </c>
      <c r="C15" s="1">
        <v>40.001530242397806</v>
      </c>
      <c r="D15" s="1">
        <v>3.9791509697171934</v>
      </c>
      <c r="E15" s="1">
        <v>10.052780240514675</v>
      </c>
      <c r="F15" s="1">
        <v>-206.34082828649039</v>
      </c>
    </row>
    <row r="16" spans="1:6">
      <c r="A16" s="3"/>
      <c r="B16" s="4" t="s">
        <v>13</v>
      </c>
      <c r="C16" s="1">
        <f>AVERAGE(C11:C15)</f>
        <v>40.350868610245151</v>
      </c>
      <c r="D16" s="1">
        <f t="shared" ref="D16:F16" si="2">AVERAGE(D11:D15)</f>
        <v>4.2460388616554843</v>
      </c>
      <c r="E16" s="1">
        <f t="shared" si="2"/>
        <v>9.5221456183078494</v>
      </c>
      <c r="F16" s="1">
        <f t="shared" si="2"/>
        <v>-205.68859550629242</v>
      </c>
    </row>
    <row r="17" spans="1:6">
      <c r="A17" s="3"/>
      <c r="B17" s="4" t="s">
        <v>14</v>
      </c>
      <c r="C17" s="1">
        <f>STDEV(C11:C15)/SQRT(5)</f>
        <v>1.0262656939704176</v>
      </c>
      <c r="D17" s="1">
        <f t="shared" ref="D17:F17" si="3">STDEV(D11:D15)/SQRT(5)</f>
        <v>0.11111821410458254</v>
      </c>
      <c r="E17" s="1">
        <f t="shared" si="3"/>
        <v>0.29838926091104506</v>
      </c>
      <c r="F17" s="1">
        <f t="shared" si="3"/>
        <v>0.68866617139525443</v>
      </c>
    </row>
    <row r="18" spans="1:6">
      <c r="A18" s="3"/>
      <c r="B18" s="4"/>
      <c r="C18" s="1"/>
      <c r="D18" s="1"/>
      <c r="E18" s="1"/>
      <c r="F18" s="1"/>
    </row>
    <row r="19" spans="1:6">
      <c r="A19" s="3" t="s">
        <v>4</v>
      </c>
      <c r="B19" s="4">
        <v>171</v>
      </c>
      <c r="C19" s="1">
        <v>43.784491141546518</v>
      </c>
      <c r="D19" s="1">
        <v>4.675736672638573</v>
      </c>
      <c r="E19" s="1">
        <v>9.3641909728929225</v>
      </c>
      <c r="F19" s="1">
        <v>-206.59998235875497</v>
      </c>
    </row>
    <row r="20" spans="1:6">
      <c r="A20" s="3" t="s">
        <v>4</v>
      </c>
      <c r="B20" s="4">
        <v>172</v>
      </c>
      <c r="C20" s="1">
        <v>38.516544897093844</v>
      </c>
      <c r="D20" s="1">
        <v>4.696266962322083</v>
      </c>
      <c r="E20" s="1">
        <v>8.2015237221627668</v>
      </c>
      <c r="F20" s="1">
        <v>-203.11758479140622</v>
      </c>
    </row>
    <row r="21" spans="1:6">
      <c r="A21" s="3" t="s">
        <v>4</v>
      </c>
      <c r="B21" s="4">
        <v>173</v>
      </c>
      <c r="C21" s="1">
        <v>40.48239648531537</v>
      </c>
      <c r="D21" s="1">
        <v>4.862431830013497</v>
      </c>
      <c r="E21" s="1">
        <v>8.3255453033678819</v>
      </c>
      <c r="F21" s="1">
        <v>-203.98279861579869</v>
      </c>
    </row>
    <row r="22" spans="1:6">
      <c r="A22" s="3" t="s">
        <v>4</v>
      </c>
      <c r="B22" s="4">
        <v>174</v>
      </c>
      <c r="C22" s="1">
        <v>42.462552723964336</v>
      </c>
      <c r="D22" s="1">
        <v>4.190114430442085</v>
      </c>
      <c r="E22" s="1">
        <v>10.133984030475334</v>
      </c>
      <c r="F22" s="1">
        <v>-207.24560154371449</v>
      </c>
    </row>
    <row r="23" spans="1:6">
      <c r="A23" s="3" t="s">
        <v>4</v>
      </c>
      <c r="B23" s="4">
        <v>175</v>
      </c>
      <c r="C23" s="1">
        <v>54.408272685944318</v>
      </c>
      <c r="D23" s="1">
        <v>4.0125317519644277</v>
      </c>
      <c r="E23" s="1">
        <v>13.559586826772771</v>
      </c>
      <c r="F23" s="1">
        <v>-214.44494775789974</v>
      </c>
    </row>
    <row r="24" spans="1:6">
      <c r="A24" s="3"/>
      <c r="B24" s="4" t="s">
        <v>13</v>
      </c>
      <c r="C24" s="1">
        <f>AVERAGE(C19:C23)</f>
        <v>43.930851586772874</v>
      </c>
      <c r="D24" s="1">
        <f t="shared" ref="D24:F24" si="4">AVERAGE(D19:D23)</f>
        <v>4.4874163294761331</v>
      </c>
      <c r="E24" s="1">
        <f t="shared" si="4"/>
        <v>9.9169661711343355</v>
      </c>
      <c r="F24" s="1">
        <f t="shared" si="4"/>
        <v>-207.0781830135148</v>
      </c>
    </row>
    <row r="25" spans="1:6">
      <c r="A25" s="3"/>
      <c r="B25" s="4" t="s">
        <v>14</v>
      </c>
      <c r="C25" s="1">
        <f>STDEV(C19:C23)/SQRT(5)</f>
        <v>2.7673112883852342</v>
      </c>
      <c r="D25" s="1">
        <f t="shared" ref="D25:F25" si="5">STDEV(D19:D23)/SQRT(5)</f>
        <v>0.16334373958924545</v>
      </c>
      <c r="E25" s="1">
        <f t="shared" si="5"/>
        <v>0.97715673220941468</v>
      </c>
      <c r="F25" s="1">
        <f t="shared" si="5"/>
        <v>1.9974192158404542</v>
      </c>
    </row>
    <row r="26" spans="1:6">
      <c r="A26" s="3"/>
      <c r="B26" s="4"/>
      <c r="C26" s="1"/>
      <c r="D26" s="1"/>
      <c r="E26" s="1"/>
      <c r="F26" s="1"/>
    </row>
    <row r="27" spans="1:6">
      <c r="A27" s="3" t="s">
        <v>5</v>
      </c>
      <c r="B27" s="4">
        <v>251</v>
      </c>
      <c r="C27" s="1">
        <v>40.676233477981725</v>
      </c>
      <c r="D27" s="1">
        <v>5.3885210554463319</v>
      </c>
      <c r="E27" s="1">
        <v>7.5486822932368609</v>
      </c>
      <c r="F27" s="1">
        <v>-202.73843763904466</v>
      </c>
    </row>
    <row r="28" spans="1:6">
      <c r="A28" s="3" t="s">
        <v>5</v>
      </c>
      <c r="B28" s="4">
        <v>252</v>
      </c>
      <c r="C28" s="1">
        <v>40.7004298667052</v>
      </c>
      <c r="D28" s="1">
        <v>4.8231636815522325</v>
      </c>
      <c r="E28" s="1">
        <v>8.438533824256746</v>
      </c>
      <c r="F28" s="1">
        <v>-204.23455161039286</v>
      </c>
    </row>
    <row r="29" spans="1:6">
      <c r="A29" s="3" t="s">
        <v>5</v>
      </c>
      <c r="B29" s="4">
        <v>253</v>
      </c>
      <c r="C29" s="1">
        <v>42.520601326457793</v>
      </c>
      <c r="D29" s="1">
        <v>5.0676253059273382</v>
      </c>
      <c r="E29" s="1">
        <v>8.3906363946686522</v>
      </c>
      <c r="F29" s="1">
        <v>-204.74279706663492</v>
      </c>
    </row>
    <row r="30" spans="1:6">
      <c r="A30" s="3" t="s">
        <v>5</v>
      </c>
      <c r="B30" s="4">
        <v>254</v>
      </c>
      <c r="C30" s="1">
        <v>44.857495492674019</v>
      </c>
      <c r="D30" s="1">
        <v>6.1418201166655111</v>
      </c>
      <c r="E30" s="1">
        <v>7.3036159706070718</v>
      </c>
      <c r="F30" s="1">
        <v>-203.60439063375171</v>
      </c>
    </row>
    <row r="31" spans="1:6">
      <c r="A31" s="3" t="s">
        <v>5</v>
      </c>
      <c r="B31" s="4">
        <v>255</v>
      </c>
      <c r="C31" s="1">
        <v>46.62971697088696</v>
      </c>
      <c r="D31" s="1">
        <v>5.464061070242308</v>
      </c>
      <c r="E31" s="1">
        <v>8.5338938147737675</v>
      </c>
      <c r="F31" s="1">
        <v>-206.20083030183415</v>
      </c>
    </row>
    <row r="32" spans="1:6">
      <c r="A32" s="3"/>
      <c r="B32" s="4" t="s">
        <v>13</v>
      </c>
      <c r="C32" s="1">
        <f>AVERAGE(C27:C31)</f>
        <v>43.076895426941135</v>
      </c>
      <c r="D32" s="1">
        <f t="shared" ref="D32:F32" si="6">AVERAGE(D27:D31)</f>
        <v>5.3770382459667445</v>
      </c>
      <c r="E32" s="1">
        <f t="shared" si="6"/>
        <v>8.0430724595086183</v>
      </c>
      <c r="F32" s="1">
        <f t="shared" si="6"/>
        <v>-204.30420145033165</v>
      </c>
    </row>
    <row r="33" spans="1:6">
      <c r="A33" s="3"/>
      <c r="B33" s="4" t="s">
        <v>14</v>
      </c>
      <c r="C33" s="1">
        <f>STDEV(C27:C31)/SQRT(5)</f>
        <v>1.1728876117432396</v>
      </c>
      <c r="D33" s="1">
        <f t="shared" ref="D33:F33" si="7">STDEV(D27:D31)/SQRT(5)</f>
        <v>0.22305935725464865</v>
      </c>
      <c r="E33" s="1">
        <f t="shared" si="7"/>
        <v>0.25586261140517547</v>
      </c>
      <c r="F33" s="1">
        <f t="shared" si="7"/>
        <v>0.58033480452812158</v>
      </c>
    </row>
    <row r="34" spans="1:6">
      <c r="A34" s="3"/>
      <c r="B34" s="4"/>
      <c r="C34" s="1"/>
      <c r="D34" s="1"/>
      <c r="E34" s="1"/>
      <c r="F34" s="1"/>
    </row>
    <row r="35" spans="1:6">
      <c r="A35" s="3" t="s">
        <v>6</v>
      </c>
      <c r="B35" s="4">
        <v>331</v>
      </c>
      <c r="C35" s="1">
        <v>43.347716048461706</v>
      </c>
      <c r="D35" s="1">
        <v>4.6495426498335162</v>
      </c>
      <c r="E35" s="1">
        <v>9.3230064359155485</v>
      </c>
      <c r="F35" s="1">
        <v>-206.40723013540983</v>
      </c>
    </row>
    <row r="36" spans="1:6">
      <c r="A36" s="3" t="s">
        <v>6</v>
      </c>
      <c r="B36" s="4">
        <v>332</v>
      </c>
      <c r="C36" s="1">
        <v>53.105368108985672</v>
      </c>
      <c r="D36" s="1">
        <v>5.3340592699187352</v>
      </c>
      <c r="E36" s="1">
        <v>9.9559013917358925</v>
      </c>
      <c r="F36" s="1">
        <v>-209.99565692598208</v>
      </c>
    </row>
    <row r="37" spans="1:6">
      <c r="A37" s="3" t="s">
        <v>6</v>
      </c>
      <c r="B37" s="4">
        <v>333</v>
      </c>
      <c r="C37" s="1">
        <v>42.916833548912372</v>
      </c>
      <c r="D37" s="1">
        <v>5.5482677629010979</v>
      </c>
      <c r="E37" s="1">
        <v>7.7351770647910953</v>
      </c>
      <c r="F37" s="1">
        <v>-203.78043375328437</v>
      </c>
    </row>
    <row r="38" spans="1:6">
      <c r="A38" s="3" t="s">
        <v>6</v>
      </c>
      <c r="B38" s="4">
        <v>334</v>
      </c>
      <c r="C38" s="1">
        <v>44.25584616565682</v>
      </c>
      <c r="D38" s="1">
        <v>4.7871474712056896</v>
      </c>
      <c r="E38" s="1">
        <v>9.2447217120116321</v>
      </c>
      <c r="F38" s="1">
        <v>-206.57150547153134</v>
      </c>
    </row>
    <row r="39" spans="1:6">
      <c r="A39" s="3" t="s">
        <v>6</v>
      </c>
      <c r="B39" s="4">
        <v>335</v>
      </c>
      <c r="C39" s="1">
        <v>46.401871341387491</v>
      </c>
      <c r="D39" s="1">
        <v>6.7991846522154704</v>
      </c>
      <c r="E39" s="1">
        <v>6.8246229091995225</v>
      </c>
      <c r="F39" s="1">
        <v>-203.15055764045837</v>
      </c>
    </row>
    <row r="40" spans="1:6">
      <c r="A40" s="3"/>
      <c r="B40" s="4" t="s">
        <v>13</v>
      </c>
      <c r="C40" s="1">
        <f>AVERAGE(C35:C39)</f>
        <v>46.005527042680818</v>
      </c>
      <c r="D40" s="1">
        <f t="shared" ref="D40:F40" si="8">AVERAGE(D35:D39)</f>
        <v>5.4236403612149022</v>
      </c>
      <c r="E40" s="1">
        <f t="shared" si="8"/>
        <v>8.6166859027307368</v>
      </c>
      <c r="F40" s="1">
        <f t="shared" si="8"/>
        <v>-205.98107678533319</v>
      </c>
    </row>
    <row r="41" spans="1:6">
      <c r="A41" s="3"/>
      <c r="B41" s="4" t="s">
        <v>14</v>
      </c>
      <c r="C41" s="1">
        <f>STDEV(C35:C39)/SQRT(5)</f>
        <v>1.8739023709997424</v>
      </c>
      <c r="D41" s="1">
        <f t="shared" ref="D41:F41" si="9">STDEV(D35:D39)/SQRT(5)</f>
        <v>0.38210138206183469</v>
      </c>
      <c r="E41" s="1">
        <f t="shared" si="9"/>
        <v>0.577726726207071</v>
      </c>
      <c r="F41" s="1">
        <f t="shared" si="9"/>
        <v>1.2145314899369122</v>
      </c>
    </row>
    <row r="42" spans="1:6">
      <c r="A42" s="3"/>
      <c r="B42" s="4"/>
      <c r="C42" s="1"/>
      <c r="D42" s="1"/>
      <c r="E42" s="1"/>
      <c r="F42" s="1"/>
    </row>
    <row r="43" spans="1:6">
      <c r="A43" s="3" t="s">
        <v>7</v>
      </c>
      <c r="B43" s="4">
        <v>411</v>
      </c>
      <c r="C43" s="1">
        <v>35.407798450353937</v>
      </c>
      <c r="D43" s="1">
        <v>4.0989791537350264</v>
      </c>
      <c r="E43" s="1">
        <v>8.63819920091324</v>
      </c>
      <c r="F43" s="1">
        <v>-202.68647815146784</v>
      </c>
    </row>
    <row r="44" spans="1:6">
      <c r="A44" s="3" t="s">
        <v>7</v>
      </c>
      <c r="B44" s="4">
        <v>412</v>
      </c>
      <c r="C44" s="1">
        <v>39.791865682376475</v>
      </c>
      <c r="D44" s="1">
        <v>5.5370675377778067</v>
      </c>
      <c r="E44" s="1">
        <v>7.1864512056044312</v>
      </c>
      <c r="F44" s="1">
        <v>-201.78816744781727</v>
      </c>
    </row>
    <row r="45" spans="1:6">
      <c r="A45" s="3" t="s">
        <v>7</v>
      </c>
      <c r="B45" s="4">
        <v>413</v>
      </c>
      <c r="C45" s="1">
        <v>43.62091772081547</v>
      </c>
      <c r="D45" s="1">
        <v>4.9725448287820946</v>
      </c>
      <c r="E45" s="1">
        <v>8.7723528339712047</v>
      </c>
      <c r="F45" s="1">
        <v>-205.67810721687044</v>
      </c>
    </row>
    <row r="46" spans="1:6">
      <c r="A46" s="3" t="s">
        <v>7</v>
      </c>
      <c r="B46" s="4">
        <v>414</v>
      </c>
      <c r="C46" s="1">
        <v>42.090267371243797</v>
      </c>
      <c r="D46" s="1">
        <v>4.2956294912057453</v>
      </c>
      <c r="E46" s="1">
        <v>9.7983933338322977</v>
      </c>
      <c r="F46" s="1">
        <v>-206.67827139466127</v>
      </c>
    </row>
    <row r="47" spans="1:6">
      <c r="A47" s="3" t="s">
        <v>7</v>
      </c>
      <c r="B47" s="4">
        <v>415</v>
      </c>
      <c r="C47" s="1">
        <v>41.804142538007376</v>
      </c>
      <c r="D47" s="1">
        <v>4.4881072114006102</v>
      </c>
      <c r="E47" s="1">
        <v>9.3144260083220018</v>
      </c>
      <c r="F47" s="1">
        <v>-205.91071643894895</v>
      </c>
    </row>
    <row r="48" spans="1:6">
      <c r="A48" s="3"/>
      <c r="B48" s="4" t="s">
        <v>13</v>
      </c>
      <c r="C48" s="1">
        <f>AVERAGE(C43:C47)</f>
        <v>40.542998352559408</v>
      </c>
      <c r="D48" s="1">
        <f t="shared" ref="D48:F48" si="10">AVERAGE(D43:D47)</f>
        <v>4.6784656445802568</v>
      </c>
      <c r="E48" s="1">
        <f t="shared" si="10"/>
        <v>8.7419645165286344</v>
      </c>
      <c r="F48" s="1">
        <f t="shared" si="10"/>
        <v>-204.54834812995313</v>
      </c>
    </row>
    <row r="49" spans="1:6">
      <c r="A49" s="3"/>
      <c r="B49" s="4" t="s">
        <v>14</v>
      </c>
      <c r="C49" s="1">
        <f>STDEV(C43:C47)/SQRT(5)</f>
        <v>1.421136728713722</v>
      </c>
      <c r="D49" s="1">
        <f t="shared" ref="D49:F49" si="11">STDEV(D43:D47)/SQRT(5)</f>
        <v>0.25906410635869165</v>
      </c>
      <c r="E49" s="1">
        <f t="shared" si="11"/>
        <v>0.44017419032924687</v>
      </c>
      <c r="F49" s="1">
        <f t="shared" si="11"/>
        <v>0.96835255284927424</v>
      </c>
    </row>
    <row r="50" spans="1:6">
      <c r="A50" s="3"/>
      <c r="B50" s="4"/>
      <c r="C50" s="1"/>
      <c r="D50" s="1"/>
      <c r="E50" s="1"/>
      <c r="F50" s="1"/>
    </row>
    <row r="51" spans="1:6">
      <c r="A51" s="3" t="s">
        <v>8</v>
      </c>
      <c r="B51" s="4">
        <v>491</v>
      </c>
      <c r="C51" s="1">
        <v>40.466767850670529</v>
      </c>
      <c r="D51" s="1">
        <v>4.0030800899485195</v>
      </c>
      <c r="E51" s="1">
        <v>10.10890787628257</v>
      </c>
      <c r="F51" s="1">
        <v>-206.56960713592966</v>
      </c>
    </row>
    <row r="52" spans="1:6">
      <c r="A52" s="3" t="s">
        <v>8</v>
      </c>
      <c r="B52" s="4">
        <v>492</v>
      </c>
      <c r="C52" s="1">
        <v>34.618876164408334</v>
      </c>
      <c r="D52" s="1">
        <v>3.8397920228601783</v>
      </c>
      <c r="E52" s="1">
        <v>9.0158206377598233</v>
      </c>
      <c r="F52" s="1">
        <v>-202.95695789075847</v>
      </c>
    </row>
    <row r="53" spans="1:6">
      <c r="A53" s="3" t="s">
        <v>8</v>
      </c>
      <c r="B53" s="4">
        <v>493</v>
      </c>
      <c r="C53" s="1">
        <v>36.410891697816254</v>
      </c>
      <c r="D53" s="1">
        <v>3.8614377226959005</v>
      </c>
      <c r="E53" s="1">
        <v>9.4293613707165083</v>
      </c>
      <c r="F53" s="1">
        <v>-204.22986540766905</v>
      </c>
    </row>
    <row r="54" spans="1:6">
      <c r="A54" s="3" t="s">
        <v>8</v>
      </c>
      <c r="B54" s="4">
        <v>494</v>
      </c>
      <c r="C54" s="1">
        <v>40.552278869501826</v>
      </c>
      <c r="D54" s="1">
        <v>4.6938498450398605</v>
      </c>
      <c r="E54" s="1">
        <v>8.6394495367922151</v>
      </c>
      <c r="F54" s="1">
        <v>-204.5000884803641</v>
      </c>
    </row>
    <row r="55" spans="1:6">
      <c r="A55" s="3" t="s">
        <v>8</v>
      </c>
      <c r="B55" s="4">
        <v>495</v>
      </c>
      <c r="C55" s="1">
        <v>36.489971894131735</v>
      </c>
      <c r="D55" s="1">
        <v>4.2587746325315798</v>
      </c>
      <c r="E55" s="1">
        <v>8.5681856972179542</v>
      </c>
      <c r="F55" s="1">
        <v>-202.97984114180994</v>
      </c>
    </row>
    <row r="56" spans="1:6">
      <c r="B56" s="4" t="s">
        <v>13</v>
      </c>
      <c r="C56" s="1">
        <f>AVERAGE(C51:C55)</f>
        <v>37.70775729530574</v>
      </c>
      <c r="D56" s="1">
        <f t="shared" ref="D56:F56" si="12">AVERAGE(D51:D55)</f>
        <v>4.1313868626152077</v>
      </c>
      <c r="E56" s="1">
        <f t="shared" si="12"/>
        <v>9.1523450237538135</v>
      </c>
      <c r="F56" s="1">
        <f t="shared" si="12"/>
        <v>-204.24727201130625</v>
      </c>
    </row>
    <row r="57" spans="1:6">
      <c r="B57" s="4" t="s">
        <v>14</v>
      </c>
      <c r="C57" s="1">
        <f>STDEV(C51:C55)/SQRT(5)</f>
        <v>1.1918366191043055</v>
      </c>
      <c r="D57" s="1">
        <f t="shared" ref="D57:F57" si="13">STDEV(D51:D55)/SQRT(5)</f>
        <v>0.15920976212992999</v>
      </c>
      <c r="E57" s="1">
        <f t="shared" si="13"/>
        <v>0.28413846577135138</v>
      </c>
      <c r="F57" s="1">
        <f t="shared" si="13"/>
        <v>0.66063420765858871</v>
      </c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7"/>
  <sheetViews>
    <sheetView workbookViewId="0">
      <selection sqref="A1:A1048576"/>
    </sheetView>
  </sheetViews>
  <sheetFormatPr baseColWidth="10" defaultRowHeight="15" x14ac:dyDescent="0"/>
  <cols>
    <col min="3" max="3" width="17.6640625" bestFit="1" customWidth="1"/>
    <col min="4" max="4" width="18.1640625" bestFit="1" customWidth="1"/>
    <col min="5" max="5" width="12.1640625" bestFit="1" customWidth="1"/>
    <col min="6" max="6" width="13.33203125" bestFit="1" customWidth="1"/>
  </cols>
  <sheetData>
    <row r="1" spans="1:6">
      <c r="A1" s="3" t="s">
        <v>0</v>
      </c>
      <c r="B1" s="3" t="s">
        <v>1</v>
      </c>
      <c r="C1" s="1" t="s">
        <v>15</v>
      </c>
      <c r="D1" s="1" t="s">
        <v>16</v>
      </c>
      <c r="E1" s="1" t="s">
        <v>9</v>
      </c>
      <c r="F1" s="2" t="s">
        <v>12</v>
      </c>
    </row>
    <row r="2" spans="1:6">
      <c r="A2" s="3"/>
      <c r="B2" s="3"/>
      <c r="C2" s="1"/>
      <c r="D2" s="1"/>
      <c r="E2" s="1"/>
      <c r="F2" s="1"/>
    </row>
    <row r="3" spans="1:6">
      <c r="A3" s="3" t="s">
        <v>2</v>
      </c>
      <c r="B3" s="4">
        <v>11</v>
      </c>
      <c r="C3" s="1">
        <v>20.903127967856797</v>
      </c>
      <c r="D3" s="1">
        <v>0.29658995405266719</v>
      </c>
      <c r="E3" s="1">
        <v>70.478206298736964</v>
      </c>
      <c r="F3" s="1">
        <v>-223.68085561368065</v>
      </c>
    </row>
    <row r="4" spans="1:6">
      <c r="A4" s="3" t="s">
        <v>2</v>
      </c>
      <c r="B4" s="4">
        <v>12</v>
      </c>
      <c r="C4" s="1">
        <v>19.626477656036506</v>
      </c>
      <c r="D4" s="1">
        <v>0.21004863662834933</v>
      </c>
      <c r="E4" s="1">
        <v>93.437776940979262</v>
      </c>
      <c r="F4" s="1">
        <v>-226.60514185533594</v>
      </c>
    </row>
    <row r="5" spans="1:6">
      <c r="A5" s="3" t="s">
        <v>2</v>
      </c>
      <c r="B5" s="4">
        <v>13</v>
      </c>
      <c r="C5" s="1">
        <v>17.192638109360921</v>
      </c>
      <c r="D5" s="1">
        <v>0.2778150432973801</v>
      </c>
      <c r="E5" s="1">
        <v>61.885194931497992</v>
      </c>
      <c r="F5" s="1">
        <v>-219.33474788034107</v>
      </c>
    </row>
    <row r="6" spans="1:6">
      <c r="A6" s="3" t="s">
        <v>2</v>
      </c>
      <c r="B6" s="4">
        <v>14</v>
      </c>
      <c r="C6" s="1">
        <v>15.119913544662896</v>
      </c>
      <c r="D6" s="1">
        <v>0.23518100730445346</v>
      </c>
      <c r="E6" s="1">
        <v>64.290538245247916</v>
      </c>
      <c r="F6" s="1">
        <v>-218.12833573213902</v>
      </c>
    </row>
    <row r="7" spans="1:6">
      <c r="A7" s="3" t="s">
        <v>2</v>
      </c>
      <c r="B7" s="4">
        <v>15</v>
      </c>
      <c r="C7" s="1">
        <v>18.164384005961423</v>
      </c>
      <c r="D7" s="1">
        <v>0.25448400295206897</v>
      </c>
      <c r="E7" s="1">
        <v>71.377311718028153</v>
      </c>
      <c r="F7" s="1">
        <v>-221.97468386322254</v>
      </c>
    </row>
    <row r="8" spans="1:6">
      <c r="A8" s="3"/>
      <c r="B8" s="4" t="s">
        <v>13</v>
      </c>
      <c r="C8" s="1">
        <f>AVERAGE(C3:C7)</f>
        <v>18.201308256775711</v>
      </c>
      <c r="D8" s="1">
        <f t="shared" ref="D8:F8" si="0">AVERAGE(D3:D7)</f>
        <v>0.25482372884698379</v>
      </c>
      <c r="E8" s="1">
        <f t="shared" si="0"/>
        <v>72.293805626898077</v>
      </c>
      <c r="F8" s="1">
        <f t="shared" si="0"/>
        <v>-221.94475298894386</v>
      </c>
    </row>
    <row r="9" spans="1:6">
      <c r="A9" s="3"/>
      <c r="B9" s="4" t="s">
        <v>14</v>
      </c>
      <c r="C9" s="1">
        <f>STDEV(C3:C7)/SQRT(5)</f>
        <v>0.99611017980433025</v>
      </c>
      <c r="D9" s="1">
        <f t="shared" ref="D9:F9" si="1">STDEV(D3:D7)/SQRT(5)</f>
        <v>1.5270525391349949E-2</v>
      </c>
      <c r="E9" s="1">
        <f t="shared" si="1"/>
        <v>5.5838846259869817</v>
      </c>
      <c r="F9" s="1">
        <f t="shared" si="1"/>
        <v>1.5184093636403653</v>
      </c>
    </row>
    <row r="10" spans="1:6">
      <c r="A10" s="3"/>
      <c r="B10" s="4"/>
      <c r="C10" s="1"/>
      <c r="D10" s="1"/>
      <c r="E10" s="1"/>
      <c r="F10" s="1"/>
    </row>
    <row r="11" spans="1:6">
      <c r="A11" s="3" t="s">
        <v>3</v>
      </c>
      <c r="B11" s="4">
        <v>91</v>
      </c>
      <c r="C11" s="1">
        <v>17.599317132712404</v>
      </c>
      <c r="D11" s="1">
        <v>0.34738269621963719</v>
      </c>
      <c r="E11" s="1">
        <v>50.66261884726984</v>
      </c>
      <c r="F11" s="1">
        <v>-216.97481353777144</v>
      </c>
    </row>
    <row r="12" spans="1:6">
      <c r="A12" s="3" t="s">
        <v>3</v>
      </c>
      <c r="B12" s="4">
        <v>92</v>
      </c>
      <c r="C12" s="1">
        <v>22.736127860048558</v>
      </c>
      <c r="D12" s="1">
        <v>0.29321977657338794</v>
      </c>
      <c r="E12" s="1">
        <v>77.539544316370794</v>
      </c>
      <c r="F12" s="1">
        <v>-226.07854459712735</v>
      </c>
    </row>
    <row r="13" spans="1:6">
      <c r="A13" s="3" t="s">
        <v>3</v>
      </c>
      <c r="B13" s="4">
        <v>93</v>
      </c>
      <c r="C13" s="1">
        <v>18.30379624716608</v>
      </c>
      <c r="D13" s="1">
        <v>0.25550270987722601</v>
      </c>
      <c r="E13" s="1">
        <v>71.638364446159514</v>
      </c>
      <c r="F13" s="1">
        <v>-222.1255425348325</v>
      </c>
    </row>
    <row r="14" spans="1:6">
      <c r="A14" s="3" t="s">
        <v>3</v>
      </c>
      <c r="B14" s="4">
        <v>94</v>
      </c>
      <c r="C14" s="1">
        <v>18.611235597889927</v>
      </c>
      <c r="D14" s="1">
        <v>0.28088587641113744</v>
      </c>
      <c r="E14" s="1">
        <v>66.259065196458451</v>
      </c>
      <c r="F14" s="1">
        <v>-221.30555308847181</v>
      </c>
    </row>
    <row r="15" spans="1:6">
      <c r="A15" s="3" t="s">
        <v>3</v>
      </c>
      <c r="B15" s="4">
        <v>95</v>
      </c>
      <c r="C15" s="1">
        <v>23.071446629077073</v>
      </c>
      <c r="D15" s="1">
        <v>0.28206465966564193</v>
      </c>
      <c r="E15" s="1">
        <v>81.794885812444051</v>
      </c>
      <c r="F15" s="1">
        <v>-226.98755241021806</v>
      </c>
    </row>
    <row r="16" spans="1:6">
      <c r="A16" s="3"/>
      <c r="B16" s="4" t="s">
        <v>13</v>
      </c>
      <c r="C16" s="1">
        <f>AVERAGE(C11:C15)</f>
        <v>20.064384693378809</v>
      </c>
      <c r="D16" s="1">
        <f t="shared" ref="D16:F16" si="2">AVERAGE(D11:D15)</f>
        <v>0.29181114374940609</v>
      </c>
      <c r="E16" s="1">
        <f t="shared" si="2"/>
        <v>69.578895723740544</v>
      </c>
      <c r="F16" s="1">
        <f t="shared" si="2"/>
        <v>-222.69440123368423</v>
      </c>
    </row>
    <row r="17" spans="1:6">
      <c r="A17" s="3"/>
      <c r="B17" s="4" t="s">
        <v>14</v>
      </c>
      <c r="C17" s="1">
        <f>STDEV(C11:C15)/SQRT(5)</f>
        <v>1.1719322737061046</v>
      </c>
      <c r="D17" s="1">
        <f t="shared" ref="D17:F17" si="3">STDEV(D11:D15)/SQRT(5)</f>
        <v>1.5203354036268636E-2</v>
      </c>
      <c r="E17" s="1">
        <f t="shared" si="3"/>
        <v>5.4115180720313525</v>
      </c>
      <c r="F17" s="1">
        <f t="shared" si="3"/>
        <v>1.8006909247545249</v>
      </c>
    </row>
    <row r="18" spans="1:6">
      <c r="A18" s="3"/>
      <c r="B18" s="4"/>
      <c r="C18" s="1"/>
      <c r="D18" s="1"/>
      <c r="E18" s="1"/>
      <c r="F18" s="1"/>
    </row>
    <row r="19" spans="1:6">
      <c r="A19" s="3" t="s">
        <v>4</v>
      </c>
      <c r="B19" s="4">
        <v>171</v>
      </c>
      <c r="C19" s="1">
        <v>20.273822739969308</v>
      </c>
      <c r="D19" s="1">
        <v>0.37504348617121497</v>
      </c>
      <c r="E19" s="1">
        <v>54.05725865803705</v>
      </c>
      <c r="F19" s="1">
        <v>-219.73020450599552</v>
      </c>
    </row>
    <row r="20" spans="1:6">
      <c r="A20" s="3" t="s">
        <v>4</v>
      </c>
      <c r="B20" s="4">
        <v>172</v>
      </c>
      <c r="C20" s="1">
        <v>19.412556865805364</v>
      </c>
      <c r="D20" s="1">
        <v>0.35948724404401178</v>
      </c>
      <c r="E20" s="1">
        <v>54.000683438516383</v>
      </c>
      <c r="F20" s="1">
        <v>-219.13649378261786</v>
      </c>
    </row>
    <row r="21" spans="1:6">
      <c r="A21" s="3" t="s">
        <v>4</v>
      </c>
      <c r="B21" s="4">
        <v>173</v>
      </c>
      <c r="C21" s="1">
        <v>21.183629358193969</v>
      </c>
      <c r="D21" s="1">
        <v>0.39653159327856013</v>
      </c>
      <c r="E21" s="1">
        <v>53.422299048218953</v>
      </c>
      <c r="F21" s="1">
        <v>-220.15865287168143</v>
      </c>
    </row>
    <row r="22" spans="1:6">
      <c r="A22" s="3" t="s">
        <v>4</v>
      </c>
      <c r="B22" s="4">
        <v>174</v>
      </c>
      <c r="C22" s="1">
        <v>21.451140386647971</v>
      </c>
      <c r="D22" s="1">
        <v>0.32008114529118498</v>
      </c>
      <c r="E22" s="1">
        <v>67.017819394308248</v>
      </c>
      <c r="F22" s="1">
        <v>-223.35412321227969</v>
      </c>
    </row>
    <row r="23" spans="1:6">
      <c r="A23" s="3" t="s">
        <v>4</v>
      </c>
      <c r="B23" s="4">
        <v>175</v>
      </c>
      <c r="C23" s="1">
        <v>18.379407650378656</v>
      </c>
      <c r="D23" s="1">
        <v>0.27877170666961626</v>
      </c>
      <c r="E23" s="1">
        <v>65.929960647551809</v>
      </c>
      <c r="F23" s="1">
        <v>-221.0716629196728</v>
      </c>
    </row>
    <row r="24" spans="1:6">
      <c r="A24" s="3"/>
      <c r="B24" s="4" t="s">
        <v>13</v>
      </c>
      <c r="C24" s="1">
        <f>AVERAGE(C19:C23)</f>
        <v>20.140111400199054</v>
      </c>
      <c r="D24" s="1">
        <f t="shared" ref="D24:F24" si="4">AVERAGE(D19:D23)</f>
        <v>0.3459830350909176</v>
      </c>
      <c r="E24" s="1">
        <f t="shared" si="4"/>
        <v>58.88560423732649</v>
      </c>
      <c r="F24" s="1">
        <f t="shared" si="4"/>
        <v>-220.69022745844944</v>
      </c>
    </row>
    <row r="25" spans="1:6">
      <c r="A25" s="3"/>
      <c r="B25" s="4" t="s">
        <v>14</v>
      </c>
      <c r="C25" s="1">
        <f>STDEV(C19:C23)/SQRT(5)</f>
        <v>0.56811172974595125</v>
      </c>
      <c r="D25" s="1">
        <f t="shared" ref="D25:F25" si="5">STDEV(D19:D23)/SQRT(5)</f>
        <v>2.0940750672602745E-2</v>
      </c>
      <c r="E25" s="1">
        <f t="shared" si="5"/>
        <v>3.1046654926637758</v>
      </c>
      <c r="F25" s="1">
        <f t="shared" si="5"/>
        <v>0.73689000347075373</v>
      </c>
    </row>
    <row r="26" spans="1:6">
      <c r="A26" s="3"/>
      <c r="B26" s="4"/>
      <c r="C26" s="1"/>
      <c r="D26" s="1"/>
      <c r="E26" s="1"/>
      <c r="F26" s="1"/>
    </row>
    <row r="27" spans="1:6">
      <c r="A27" s="3" t="s">
        <v>5</v>
      </c>
      <c r="B27" s="4">
        <v>251</v>
      </c>
      <c r="C27" s="1">
        <v>21.472702148246302</v>
      </c>
      <c r="D27" s="1">
        <v>0.43314443352830573</v>
      </c>
      <c r="E27" s="1">
        <v>49.574000001186853</v>
      </c>
      <c r="F27" s="1">
        <v>-219.34124773586908</v>
      </c>
    </row>
    <row r="28" spans="1:6">
      <c r="A28" s="3" t="s">
        <v>5</v>
      </c>
      <c r="B28" s="4">
        <v>252</v>
      </c>
      <c r="C28" s="1">
        <v>21.163525881330933</v>
      </c>
      <c r="D28" s="1">
        <v>0.40376460345277232</v>
      </c>
      <c r="E28" s="1">
        <v>52.415505718807751</v>
      </c>
      <c r="F28" s="1">
        <v>-219.89189233880103</v>
      </c>
    </row>
    <row r="29" spans="1:6">
      <c r="A29" s="3" t="s">
        <v>5</v>
      </c>
      <c r="B29" s="4">
        <v>253</v>
      </c>
      <c r="C29" s="1">
        <v>18.527666349664297</v>
      </c>
      <c r="D29" s="1">
        <v>0.3768961672575139</v>
      </c>
      <c r="E29" s="1">
        <v>49.158542747942803</v>
      </c>
      <c r="F29" s="1">
        <v>-217.25882880153773</v>
      </c>
    </row>
    <row r="30" spans="1:6">
      <c r="A30" s="3" t="s">
        <v>5</v>
      </c>
      <c r="B30" s="4">
        <v>254</v>
      </c>
      <c r="C30" s="1">
        <v>23.714671857385031</v>
      </c>
      <c r="D30" s="1">
        <v>0.36482901909928622</v>
      </c>
      <c r="E30" s="1">
        <v>65.002153381146499</v>
      </c>
      <c r="F30" s="1">
        <v>-224.28597692753175</v>
      </c>
    </row>
    <row r="31" spans="1:6">
      <c r="A31" s="3" t="s">
        <v>5</v>
      </c>
      <c r="B31" s="4">
        <v>255</v>
      </c>
      <c r="C31" s="1">
        <v>22.252241345254312</v>
      </c>
      <c r="D31" s="1">
        <v>0.43913362645595855</v>
      </c>
      <c r="E31" s="1">
        <v>50.673052585022269</v>
      </c>
      <c r="F31" s="1">
        <v>-220.11031035615457</v>
      </c>
    </row>
    <row r="32" spans="1:6">
      <c r="A32" s="3"/>
      <c r="B32" s="4" t="s">
        <v>13</v>
      </c>
      <c r="C32" s="1">
        <f>AVERAGE(C27:C31)</f>
        <v>21.426161516376176</v>
      </c>
      <c r="D32" s="1">
        <f t="shared" ref="D32:F32" si="6">AVERAGE(D27:D31)</f>
        <v>0.40355356995876734</v>
      </c>
      <c r="E32" s="1">
        <f t="shared" si="6"/>
        <v>53.364650886821245</v>
      </c>
      <c r="F32" s="1">
        <f t="shared" si="6"/>
        <v>-220.17765123197881</v>
      </c>
    </row>
    <row r="33" spans="1:6">
      <c r="A33" s="3"/>
      <c r="B33" s="4" t="s">
        <v>14</v>
      </c>
      <c r="C33" s="1">
        <f>STDEV(C27:C31)/SQRT(5)</f>
        <v>0.84829550285399968</v>
      </c>
      <c r="D33" s="1">
        <f t="shared" ref="D33:F33" si="7">STDEV(D27:D31)/SQRT(5)</f>
        <v>1.4750952715528712E-2</v>
      </c>
      <c r="E33" s="1">
        <f t="shared" si="7"/>
        <v>2.9634221947465638</v>
      </c>
      <c r="F33" s="1">
        <f t="shared" si="7"/>
        <v>1.1441946545076596</v>
      </c>
    </row>
    <row r="34" spans="1:6">
      <c r="A34" s="3"/>
      <c r="B34" s="4"/>
      <c r="C34" s="1"/>
      <c r="D34" s="1"/>
      <c r="E34" s="1"/>
      <c r="F34" s="1"/>
    </row>
    <row r="35" spans="1:6">
      <c r="A35" s="3" t="s">
        <v>6</v>
      </c>
      <c r="B35" s="4">
        <v>331</v>
      </c>
      <c r="C35" s="1">
        <v>24.637208891422983</v>
      </c>
      <c r="D35" s="1">
        <v>0.40392394696321005</v>
      </c>
      <c r="E35" s="1">
        <v>60.994672577971649</v>
      </c>
      <c r="F35" s="1">
        <v>-223.94583722770236</v>
      </c>
    </row>
    <row r="36" spans="1:6">
      <c r="A36" s="3" t="s">
        <v>6</v>
      </c>
      <c r="B36" s="4">
        <v>332</v>
      </c>
      <c r="C36" s="1">
        <v>20.508069955410448</v>
      </c>
      <c r="D36" s="1">
        <v>0.37075908580210626</v>
      </c>
      <c r="E36" s="1">
        <v>55.313735362797523</v>
      </c>
      <c r="F36" s="1">
        <v>-220.19047403314968</v>
      </c>
    </row>
    <row r="37" spans="1:6">
      <c r="A37" s="3" t="s">
        <v>6</v>
      </c>
      <c r="B37" s="4">
        <v>333</v>
      </c>
      <c r="C37" s="1">
        <v>18.671131607630993</v>
      </c>
      <c r="D37" s="1">
        <v>0.36215751078927905</v>
      </c>
      <c r="E37" s="1">
        <v>51.555279267685187</v>
      </c>
      <c r="F37" s="1">
        <v>-217.99756872133409</v>
      </c>
    </row>
    <row r="38" spans="1:6">
      <c r="A38" s="3" t="s">
        <v>6</v>
      </c>
      <c r="B38" s="4">
        <v>334</v>
      </c>
      <c r="C38" s="1">
        <v>22.181496272335629</v>
      </c>
      <c r="D38" s="1">
        <v>0.52246327474019139</v>
      </c>
      <c r="E38" s="1">
        <v>42.455608546583413</v>
      </c>
      <c r="F38" s="1">
        <v>-217.70489406325521</v>
      </c>
    </row>
    <row r="39" spans="1:6">
      <c r="A39" s="3" t="s">
        <v>6</v>
      </c>
      <c r="B39" s="4">
        <v>335</v>
      </c>
      <c r="C39" s="1">
        <v>23.801643443587263</v>
      </c>
      <c r="D39" s="1">
        <v>0.43072198238558695</v>
      </c>
      <c r="E39" s="1">
        <v>55.259876247225705</v>
      </c>
      <c r="F39" s="1">
        <v>-222.16644059720366</v>
      </c>
    </row>
    <row r="40" spans="1:6">
      <c r="A40" s="3"/>
      <c r="B40" s="4" t="s">
        <v>13</v>
      </c>
      <c r="C40" s="1">
        <f>AVERAGE(C35:C39)</f>
        <v>21.959910034077467</v>
      </c>
      <c r="D40" s="1">
        <f t="shared" ref="D40:F40" si="8">AVERAGE(D35:D39)</f>
        <v>0.41800516013607475</v>
      </c>
      <c r="E40" s="1">
        <f t="shared" si="8"/>
        <v>53.115834400452698</v>
      </c>
      <c r="F40" s="1">
        <f t="shared" si="8"/>
        <v>-220.40104292852902</v>
      </c>
    </row>
    <row r="41" spans="1:6">
      <c r="A41" s="3"/>
      <c r="B41" s="4" t="s">
        <v>14</v>
      </c>
      <c r="C41" s="1">
        <f>STDEV(C35:C39)/SQRT(5)</f>
        <v>1.0847330255993219</v>
      </c>
      <c r="D41" s="1">
        <f t="shared" ref="D41:F41" si="9">STDEV(D35:D39)/SQRT(5)</f>
        <v>2.882936637937562E-2</v>
      </c>
      <c r="E41" s="1">
        <f t="shared" si="9"/>
        <v>3.0625114096638906</v>
      </c>
      <c r="F41" s="1">
        <f t="shared" si="9"/>
        <v>1.1994257330089984</v>
      </c>
    </row>
    <row r="42" spans="1:6">
      <c r="A42" s="3"/>
      <c r="B42" s="4"/>
      <c r="C42" s="1"/>
      <c r="D42" s="1"/>
      <c r="E42" s="1"/>
      <c r="F42" s="1"/>
    </row>
    <row r="43" spans="1:6">
      <c r="A43" s="3" t="s">
        <v>7</v>
      </c>
      <c r="B43" s="4">
        <v>411</v>
      </c>
      <c r="C43" s="1">
        <v>23.038508098615839</v>
      </c>
      <c r="D43" s="1">
        <v>0.404470492370201</v>
      </c>
      <c r="E43" s="1">
        <v>56.959675756839417</v>
      </c>
      <c r="F43" s="1">
        <v>-222.1358445779284</v>
      </c>
    </row>
    <row r="44" spans="1:6">
      <c r="A44" s="3" t="s">
        <v>7</v>
      </c>
      <c r="B44" s="4">
        <v>412</v>
      </c>
      <c r="C44" s="1">
        <v>26.672144157653715</v>
      </c>
      <c r="D44" s="1">
        <v>0.51812160739646973</v>
      </c>
      <c r="E44" s="1">
        <v>51.478540514223397</v>
      </c>
      <c r="F44" s="1">
        <v>-222.74046014339731</v>
      </c>
    </row>
    <row r="45" spans="1:6">
      <c r="A45" s="3" t="s">
        <v>7</v>
      </c>
      <c r="B45" s="4">
        <v>413</v>
      </c>
      <c r="C45" s="1">
        <v>21.092799111829617</v>
      </c>
      <c r="D45" s="1">
        <v>0.42351451442799271</v>
      </c>
      <c r="E45" s="1">
        <v>49.804194173410991</v>
      </c>
      <c r="F45" s="1">
        <v>-219.16472649022688</v>
      </c>
    </row>
    <row r="46" spans="1:6">
      <c r="A46" s="3" t="s">
        <v>7</v>
      </c>
      <c r="B46" s="4">
        <v>414</v>
      </c>
      <c r="C46" s="1">
        <v>25.29758198293101</v>
      </c>
      <c r="D46" s="1">
        <v>0.61063270935610703</v>
      </c>
      <c r="E46" s="1">
        <v>41.428475080554584</v>
      </c>
      <c r="F46" s="1">
        <v>-219.13329463327221</v>
      </c>
    </row>
    <row r="47" spans="1:6">
      <c r="A47" s="3" t="s">
        <v>7</v>
      </c>
      <c r="B47" s="4">
        <v>415</v>
      </c>
      <c r="C47" s="1">
        <v>23.521747336679233</v>
      </c>
      <c r="D47" s="1">
        <v>0.57593592492508638</v>
      </c>
      <c r="E47" s="1">
        <v>40.840910105996215</v>
      </c>
      <c r="F47" s="1">
        <v>-217.97054587135227</v>
      </c>
    </row>
    <row r="48" spans="1:6">
      <c r="A48" s="3"/>
      <c r="B48" s="4" t="s">
        <v>13</v>
      </c>
      <c r="C48" s="1">
        <f>AVERAGE(C43:C47)</f>
        <v>23.924556137541884</v>
      </c>
      <c r="D48" s="1">
        <f t="shared" ref="D48:F48" si="10">AVERAGE(D43:D47)</f>
        <v>0.50653504969517138</v>
      </c>
      <c r="E48" s="1">
        <f t="shared" si="10"/>
        <v>48.102359126204924</v>
      </c>
      <c r="F48" s="1">
        <f t="shared" si="10"/>
        <v>-220.22897434323539</v>
      </c>
    </row>
    <row r="49" spans="1:6">
      <c r="A49" s="3"/>
      <c r="B49" s="4" t="s">
        <v>14</v>
      </c>
      <c r="C49" s="1">
        <f>STDEV(C43:C47)/SQRT(5)</f>
        <v>0.9591825637066298</v>
      </c>
      <c r="D49" s="1">
        <f t="shared" ref="D49:F49" si="11">STDEV(D43:D47)/SQRT(5)</f>
        <v>4.0679623699659793E-2</v>
      </c>
      <c r="E49" s="1">
        <f t="shared" si="11"/>
        <v>3.0823389764583791</v>
      </c>
      <c r="F49" s="1">
        <f t="shared" si="11"/>
        <v>0.93213066944617973</v>
      </c>
    </row>
    <row r="50" spans="1:6">
      <c r="A50" s="3"/>
      <c r="B50" s="4"/>
      <c r="C50" s="1"/>
      <c r="D50" s="1"/>
      <c r="E50" s="1"/>
      <c r="F50" s="1"/>
    </row>
    <row r="51" spans="1:6">
      <c r="A51" s="3" t="s">
        <v>8</v>
      </c>
      <c r="B51" s="4">
        <v>491</v>
      </c>
      <c r="C51" s="1">
        <v>21.407633353857676</v>
      </c>
      <c r="D51" s="1">
        <v>0.49632718920993912</v>
      </c>
      <c r="E51" s="1">
        <v>43.132098783334158</v>
      </c>
      <c r="F51" s="1">
        <v>-217.44177678019429</v>
      </c>
    </row>
    <row r="52" spans="1:6">
      <c r="A52" s="3" t="s">
        <v>8</v>
      </c>
      <c r="B52" s="4">
        <v>492</v>
      </c>
      <c r="C52" s="1">
        <v>18.425306188185278</v>
      </c>
      <c r="D52" s="1">
        <v>0.42900321533184338</v>
      </c>
      <c r="E52" s="1">
        <v>42.949109772832124</v>
      </c>
      <c r="F52" s="1">
        <v>-215.38151542789112</v>
      </c>
    </row>
    <row r="53" spans="1:6">
      <c r="A53" s="3" t="s">
        <v>8</v>
      </c>
      <c r="B53" s="4">
        <v>493</v>
      </c>
      <c r="C53" s="1">
        <v>25.314490037033739</v>
      </c>
      <c r="D53" s="1">
        <v>0.48372780650277075</v>
      </c>
      <c r="E53" s="1">
        <v>52.332096060491288</v>
      </c>
      <c r="F53" s="1">
        <v>-222.26239473572429</v>
      </c>
    </row>
    <row r="54" spans="1:6">
      <c r="A54" s="3" t="s">
        <v>8</v>
      </c>
      <c r="B54" s="4">
        <v>494</v>
      </c>
      <c r="C54" s="1">
        <v>25.998628384372218</v>
      </c>
      <c r="D54" s="1">
        <v>0.66672647820928166</v>
      </c>
      <c r="E54" s="1">
        <v>38.994444099775798</v>
      </c>
      <c r="F54" s="1">
        <v>-218.68973234021172</v>
      </c>
    </row>
    <row r="55" spans="1:6">
      <c r="A55" s="3" t="s">
        <v>8</v>
      </c>
      <c r="B55" s="4">
        <v>495</v>
      </c>
      <c r="C55" s="1">
        <v>24.032222275818818</v>
      </c>
      <c r="D55" s="1">
        <v>0.5363601529540033</v>
      </c>
      <c r="E55" s="1">
        <v>44.80612913442836</v>
      </c>
      <c r="F55" s="1">
        <v>-219.4947116367606</v>
      </c>
    </row>
    <row r="56" spans="1:6">
      <c r="B56" s="4" t="s">
        <v>13</v>
      </c>
      <c r="C56" s="1">
        <f>AVERAGE(C51:C55)</f>
        <v>23.035656047853543</v>
      </c>
      <c r="D56" s="1">
        <f t="shared" ref="D56:F56" si="12">AVERAGE(D51:D55)</f>
        <v>0.52242896844156772</v>
      </c>
      <c r="E56" s="1">
        <f t="shared" si="12"/>
        <v>44.442775570172344</v>
      </c>
      <c r="F56" s="1">
        <f t="shared" si="12"/>
        <v>-218.65402618415638</v>
      </c>
    </row>
    <row r="57" spans="1:6">
      <c r="B57" s="4" t="s">
        <v>14</v>
      </c>
      <c r="C57" s="1">
        <f>STDEV(C51:C55)/SQRT(5)</f>
        <v>1.3941165192452241</v>
      </c>
      <c r="D57" s="1">
        <f t="shared" ref="D57:F57" si="13">STDEV(D51:D55)/SQRT(5)</f>
        <v>3.9952035859059695E-2</v>
      </c>
      <c r="E57" s="1">
        <f t="shared" si="13"/>
        <v>2.1909658894724693</v>
      </c>
      <c r="F57" s="1">
        <f t="shared" si="13"/>
        <v>1.1381393989978372</v>
      </c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F57"/>
  <sheetViews>
    <sheetView workbookViewId="0">
      <selection sqref="A1:A1048576"/>
    </sheetView>
  </sheetViews>
  <sheetFormatPr baseColWidth="10" defaultRowHeight="15" x14ac:dyDescent="0"/>
  <cols>
    <col min="3" max="3" width="17.6640625" bestFit="1" customWidth="1"/>
    <col min="4" max="4" width="18.1640625" bestFit="1" customWidth="1"/>
    <col min="5" max="5" width="12.1640625" bestFit="1" customWidth="1"/>
    <col min="6" max="6" width="13.33203125" bestFit="1" customWidth="1"/>
  </cols>
  <sheetData>
    <row r="1" spans="1:6">
      <c r="A1" s="3" t="s">
        <v>0</v>
      </c>
      <c r="B1" s="3" t="s">
        <v>1</v>
      </c>
      <c r="C1" s="1" t="s">
        <v>15</v>
      </c>
      <c r="D1" s="1" t="s">
        <v>16</v>
      </c>
      <c r="E1" s="1" t="s">
        <v>9</v>
      </c>
      <c r="F1" s="2" t="s">
        <v>12</v>
      </c>
    </row>
    <row r="2" spans="1:6">
      <c r="A2" s="3"/>
      <c r="B2" s="3"/>
      <c r="C2" s="1"/>
      <c r="D2" s="1"/>
      <c r="E2" s="1"/>
      <c r="F2" s="1"/>
    </row>
    <row r="3" spans="1:6">
      <c r="A3" s="3" t="s">
        <v>2</v>
      </c>
      <c r="B3" s="4">
        <v>11</v>
      </c>
      <c r="C3" s="1">
        <v>16.441401756269652</v>
      </c>
      <c r="D3" s="1">
        <v>0.41185526845401149</v>
      </c>
      <c r="E3" s="1">
        <v>39.92033856453029</v>
      </c>
      <c r="F3" s="1">
        <v>-212.88351388847235</v>
      </c>
    </row>
    <row r="4" spans="1:6">
      <c r="A4" s="3" t="s">
        <v>2</v>
      </c>
      <c r="B4" s="4">
        <v>12</v>
      </c>
      <c r="C4" s="1">
        <v>18.14277511162701</v>
      </c>
      <c r="D4" s="1">
        <v>0.33407709809380437</v>
      </c>
      <c r="E4" s="1">
        <v>54.307150101419886</v>
      </c>
      <c r="F4" s="1">
        <v>-218.30866481590317</v>
      </c>
    </row>
    <row r="5" spans="1:6">
      <c r="A5" s="3" t="s">
        <v>2</v>
      </c>
      <c r="B5" s="4">
        <v>13</v>
      </c>
      <c r="C5" s="1">
        <v>17.575474674316375</v>
      </c>
      <c r="D5" s="1">
        <v>0.27302020076837274</v>
      </c>
      <c r="E5" s="1">
        <v>64.374264705882368</v>
      </c>
      <c r="F5" s="1">
        <v>-220.15546721509222</v>
      </c>
    </row>
    <row r="6" spans="1:6">
      <c r="A6" s="3" t="s">
        <v>2</v>
      </c>
      <c r="B6" s="4">
        <v>14</v>
      </c>
      <c r="C6" s="1">
        <v>17.755408651536406</v>
      </c>
      <c r="D6" s="1">
        <v>0.34194387738246873</v>
      </c>
      <c r="E6" s="1">
        <v>51.92492050874403</v>
      </c>
      <c r="F6" s="1">
        <v>-217.42139763083225</v>
      </c>
    </row>
    <row r="7" spans="1:6">
      <c r="A7" s="3" t="s">
        <v>2</v>
      </c>
      <c r="B7" s="4">
        <v>15</v>
      </c>
      <c r="C7" s="1">
        <v>19.846189816060086</v>
      </c>
      <c r="D7" s="1">
        <v>0.28151277663385071</v>
      </c>
      <c r="E7" s="1">
        <v>70.498362644026685</v>
      </c>
      <c r="F7" s="1">
        <v>-222.99174963144438</v>
      </c>
    </row>
    <row r="8" spans="1:6">
      <c r="A8" s="3"/>
      <c r="B8" s="4" t="s">
        <v>13</v>
      </c>
      <c r="C8" s="1">
        <f>AVERAGE(C3:C7)</f>
        <v>17.952250001961907</v>
      </c>
      <c r="D8" s="1">
        <f t="shared" ref="D8:F8" si="0">AVERAGE(D3:D7)</f>
        <v>0.32848184426650168</v>
      </c>
      <c r="E8" s="1">
        <f t="shared" si="0"/>
        <v>56.205007304920649</v>
      </c>
      <c r="F8" s="1">
        <f t="shared" si="0"/>
        <v>-218.35215863634889</v>
      </c>
    </row>
    <row r="9" spans="1:6">
      <c r="A9" s="3"/>
      <c r="B9" s="4" t="s">
        <v>14</v>
      </c>
      <c r="C9" s="1">
        <f>STDEV(C3:C7)/SQRT(5)</f>
        <v>0.55166459117430411</v>
      </c>
      <c r="D9" s="1">
        <f t="shared" ref="D9:F9" si="1">STDEV(D3:D7)/SQRT(5)</f>
        <v>2.4945689282470897E-2</v>
      </c>
      <c r="E9" s="1">
        <f t="shared" si="1"/>
        <v>5.2827465123032971</v>
      </c>
      <c r="F9" s="1">
        <f t="shared" si="1"/>
        <v>1.6666134760679423</v>
      </c>
    </row>
    <row r="10" spans="1:6">
      <c r="A10" s="3"/>
      <c r="B10" s="4"/>
      <c r="C10" s="1"/>
      <c r="D10" s="1"/>
      <c r="E10" s="1"/>
      <c r="F10" s="1"/>
    </row>
    <row r="11" spans="1:6">
      <c r="A11" s="3" t="s">
        <v>3</v>
      </c>
      <c r="B11" s="4">
        <v>91</v>
      </c>
      <c r="C11" s="1">
        <v>16.303786978461989</v>
      </c>
      <c r="D11" s="1">
        <v>0.24438726101460095</v>
      </c>
      <c r="E11" s="1">
        <v>66.712916666666672</v>
      </c>
      <c r="F11" s="1">
        <v>-219.62899879969535</v>
      </c>
    </row>
    <row r="12" spans="1:6">
      <c r="A12" s="3" t="s">
        <v>3</v>
      </c>
      <c r="B12" s="4">
        <v>92</v>
      </c>
      <c r="C12" s="1">
        <v>21.884149031517691</v>
      </c>
      <c r="D12" s="1">
        <v>0.36567952745021265</v>
      </c>
      <c r="E12" s="1">
        <v>59.845157819225257</v>
      </c>
      <c r="F12" s="1">
        <v>-222.1093017851581</v>
      </c>
    </row>
    <row r="13" spans="1:6">
      <c r="A13" s="3" t="s">
        <v>3</v>
      </c>
      <c r="B13" s="4">
        <v>93</v>
      </c>
      <c r="C13" s="1">
        <v>15.621200975561116</v>
      </c>
      <c r="D13" s="1">
        <v>0.31615524549058033</v>
      </c>
      <c r="E13" s="1">
        <v>49.409906045751626</v>
      </c>
      <c r="F13" s="1">
        <v>-215.04817214089832</v>
      </c>
    </row>
    <row r="14" spans="1:6">
      <c r="A14" s="3" t="s">
        <v>3</v>
      </c>
      <c r="B14" s="4">
        <v>94</v>
      </c>
      <c r="C14" s="1">
        <v>16.564840102502895</v>
      </c>
      <c r="D14" s="1">
        <v>0.30759625029039467</v>
      </c>
      <c r="E14" s="1">
        <v>53.852542372881352</v>
      </c>
      <c r="F14" s="1">
        <v>-216.98127123659654</v>
      </c>
    </row>
    <row r="15" spans="1:6">
      <c r="A15" s="3" t="s">
        <v>3</v>
      </c>
      <c r="B15" s="4">
        <v>95</v>
      </c>
      <c r="C15" s="1">
        <v>19.605405859511126</v>
      </c>
      <c r="D15" s="1">
        <v>0.4041878502670686</v>
      </c>
      <c r="E15" s="1">
        <v>48.505678353658531</v>
      </c>
      <c r="F15" s="1">
        <v>-217.83535127627576</v>
      </c>
    </row>
    <row r="16" spans="1:6">
      <c r="A16" s="3"/>
      <c r="B16" s="4" t="s">
        <v>13</v>
      </c>
      <c r="C16" s="1">
        <f>AVERAGE(C11:C15)</f>
        <v>17.995876589510964</v>
      </c>
      <c r="D16" s="1">
        <f t="shared" ref="D16:F16" si="2">AVERAGE(D11:D15)</f>
        <v>0.32760122690257143</v>
      </c>
      <c r="E16" s="1">
        <f t="shared" si="2"/>
        <v>55.665240251636682</v>
      </c>
      <c r="F16" s="1">
        <f t="shared" si="2"/>
        <v>-218.32061904772482</v>
      </c>
    </row>
    <row r="17" spans="1:6">
      <c r="A17" s="3"/>
      <c r="B17" s="4" t="s">
        <v>14</v>
      </c>
      <c r="C17" s="1">
        <f>STDEV(C11:C15)/SQRT(5)</f>
        <v>1.1886833894000703</v>
      </c>
      <c r="D17" s="1">
        <f t="shared" ref="D17:F17" si="3">STDEV(D11:D15)/SQRT(5)</f>
        <v>2.7176498624283438E-2</v>
      </c>
      <c r="E17" s="1">
        <f t="shared" si="3"/>
        <v>3.4146542375545983</v>
      </c>
      <c r="F17" s="1">
        <f t="shared" si="3"/>
        <v>1.2000879256844261</v>
      </c>
    </row>
    <row r="18" spans="1:6">
      <c r="A18" s="3"/>
      <c r="B18" s="4"/>
      <c r="C18" s="1"/>
      <c r="D18" s="1"/>
      <c r="E18" s="1"/>
      <c r="F18" s="1"/>
    </row>
    <row r="19" spans="1:6">
      <c r="A19" s="3" t="s">
        <v>4</v>
      </c>
      <c r="B19" s="4">
        <v>171</v>
      </c>
      <c r="C19" s="1">
        <v>17.916853656356157</v>
      </c>
      <c r="D19" s="1">
        <v>0.34274406232331156</v>
      </c>
      <c r="E19" s="1">
        <v>52.274730989956971</v>
      </c>
      <c r="F19" s="1">
        <v>-217.63194412133535</v>
      </c>
    </row>
    <row r="20" spans="1:6">
      <c r="A20" s="3" t="s">
        <v>4</v>
      </c>
      <c r="B20" s="4">
        <v>172</v>
      </c>
      <c r="C20" s="1">
        <v>16.69973396007093</v>
      </c>
      <c r="D20" s="1">
        <v>0.36760117989511543</v>
      </c>
      <c r="E20" s="1">
        <v>45.42894548063127</v>
      </c>
      <c r="F20" s="1">
        <v>-214.81797027559497</v>
      </c>
    </row>
    <row r="21" spans="1:6">
      <c r="A21" s="3" t="s">
        <v>4</v>
      </c>
      <c r="B21" s="4">
        <v>173</v>
      </c>
      <c r="C21" s="1">
        <v>17.736790108698436</v>
      </c>
      <c r="D21" s="1">
        <v>0.38326311880797859</v>
      </c>
      <c r="E21" s="1">
        <v>46.278363970588238</v>
      </c>
      <c r="F21" s="1">
        <v>-215.86995285962513</v>
      </c>
    </row>
    <row r="22" spans="1:6">
      <c r="A22" s="3" t="s">
        <v>4</v>
      </c>
      <c r="B22" s="4">
        <v>174</v>
      </c>
      <c r="C22" s="1">
        <v>14.940817323795802</v>
      </c>
      <c r="D22" s="1">
        <v>0.36040892057626406</v>
      </c>
      <c r="E22" s="1">
        <v>41.455181797128297</v>
      </c>
      <c r="F22" s="1">
        <v>-212.10923264701836</v>
      </c>
    </row>
    <row r="23" spans="1:6">
      <c r="A23" s="3" t="s">
        <v>4</v>
      </c>
      <c r="B23" s="4">
        <v>175</v>
      </c>
      <c r="C23" s="1">
        <v>16.777554807870953</v>
      </c>
      <c r="D23" s="1">
        <v>0.41970186460695952</v>
      </c>
      <c r="E23" s="1">
        <v>39.974935121107272</v>
      </c>
      <c r="F23" s="1">
        <v>-213.17205270541308</v>
      </c>
    </row>
    <row r="24" spans="1:6">
      <c r="A24" s="3"/>
      <c r="B24" s="4" t="s">
        <v>13</v>
      </c>
      <c r="C24" s="1">
        <f>AVERAGE(C19:C23)</f>
        <v>16.814349971358457</v>
      </c>
      <c r="D24" s="1">
        <f t="shared" ref="D24:F24" si="4">AVERAGE(D19:D23)</f>
        <v>0.37474382924192579</v>
      </c>
      <c r="E24" s="1">
        <f t="shared" si="4"/>
        <v>45.082431471882408</v>
      </c>
      <c r="F24" s="1">
        <f t="shared" si="4"/>
        <v>-214.72023052179739</v>
      </c>
    </row>
    <row r="25" spans="1:6">
      <c r="A25" s="3"/>
      <c r="B25" s="4" t="s">
        <v>14</v>
      </c>
      <c r="C25" s="1">
        <f>STDEV(C19:C23)/SQRT(5)</f>
        <v>0.5287260858890912</v>
      </c>
      <c r="D25" s="1">
        <f t="shared" ref="D25:F25" si="5">STDEV(D19:D23)/SQRT(5)</f>
        <v>1.2989024920262243E-2</v>
      </c>
      <c r="E25" s="1">
        <f t="shared" si="5"/>
        <v>2.1508481819226652</v>
      </c>
      <c r="F25" s="1">
        <f t="shared" si="5"/>
        <v>0.97528598504623021</v>
      </c>
    </row>
    <row r="26" spans="1:6">
      <c r="A26" s="3"/>
      <c r="B26" s="4"/>
      <c r="C26" s="1"/>
      <c r="D26" s="1"/>
      <c r="E26" s="1"/>
      <c r="F26" s="1"/>
    </row>
    <row r="27" spans="1:6">
      <c r="A27" s="3" t="s">
        <v>5</v>
      </c>
      <c r="B27" s="4">
        <v>251</v>
      </c>
      <c r="C27" s="1">
        <v>15.562667335664482</v>
      </c>
      <c r="D27" s="1">
        <v>0.38695914313931362</v>
      </c>
      <c r="E27" s="1">
        <v>40.217856617647065</v>
      </c>
      <c r="F27" s="1">
        <v>-212.24913825203402</v>
      </c>
    </row>
    <row r="28" spans="1:6">
      <c r="A28" s="3" t="s">
        <v>5</v>
      </c>
      <c r="B28" s="4">
        <v>252</v>
      </c>
      <c r="C28" s="1">
        <v>18.358718441291046</v>
      </c>
      <c r="D28" s="1">
        <v>0.55271812467366921</v>
      </c>
      <c r="E28" s="1">
        <v>33.215336392542284</v>
      </c>
      <c r="F28" s="1">
        <v>-211.90098862399191</v>
      </c>
    </row>
    <row r="29" spans="1:6">
      <c r="A29" s="3" t="s">
        <v>5</v>
      </c>
      <c r="B29" s="4">
        <v>253</v>
      </c>
      <c r="C29" s="1">
        <v>14.991517592015878</v>
      </c>
      <c r="D29" s="1">
        <v>0.44930697710635126</v>
      </c>
      <c r="E29" s="1">
        <v>33.365868673050613</v>
      </c>
      <c r="F29" s="1">
        <v>-209.25547443736136</v>
      </c>
    </row>
    <row r="30" spans="1:6">
      <c r="A30" s="3" t="s">
        <v>5</v>
      </c>
      <c r="B30" s="4">
        <v>254</v>
      </c>
      <c r="C30" s="1">
        <v>16.596281492915821</v>
      </c>
      <c r="D30" s="1">
        <v>0.34245417889574037</v>
      </c>
      <c r="E30" s="1">
        <v>48.462779886148013</v>
      </c>
      <c r="F30" s="1">
        <v>-215.59831013974622</v>
      </c>
    </row>
    <row r="31" spans="1:6">
      <c r="A31" s="3" t="s">
        <v>5</v>
      </c>
      <c r="B31" s="4">
        <v>255</v>
      </c>
      <c r="C31" s="1">
        <v>14.319239998306648</v>
      </c>
      <c r="D31" s="1">
        <v>0.35627979963763839</v>
      </c>
      <c r="E31" s="1">
        <v>40.190995989304817</v>
      </c>
      <c r="F31" s="1">
        <v>-211.12817102673282</v>
      </c>
    </row>
    <row r="32" spans="1:6">
      <c r="A32" s="3"/>
      <c r="B32" s="4" t="s">
        <v>13</v>
      </c>
      <c r="C32" s="1">
        <f>AVERAGE(C27:C31)</f>
        <v>15.965684972038776</v>
      </c>
      <c r="D32" s="1">
        <f t="shared" ref="D32:F32" si="6">AVERAGE(D27:D31)</f>
        <v>0.41754364469054261</v>
      </c>
      <c r="E32" s="1">
        <f t="shared" si="6"/>
        <v>39.090567511738556</v>
      </c>
      <c r="F32" s="1">
        <f t="shared" si="6"/>
        <v>-212.02641649597325</v>
      </c>
    </row>
    <row r="33" spans="1:6">
      <c r="A33" s="3"/>
      <c r="B33" s="4" t="s">
        <v>14</v>
      </c>
      <c r="C33" s="1">
        <f>STDEV(C27:C31)/SQRT(5)</f>
        <v>0.70521158201496437</v>
      </c>
      <c r="D33" s="1">
        <f t="shared" ref="D33:F33" si="7">STDEV(D27:D31)/SQRT(5)</f>
        <v>3.8476062457077034E-2</v>
      </c>
      <c r="E33" s="1">
        <f t="shared" si="7"/>
        <v>2.8072282223861005</v>
      </c>
      <c r="F33" s="1">
        <f t="shared" si="7"/>
        <v>1.0321997420391456</v>
      </c>
    </row>
    <row r="34" spans="1:6">
      <c r="A34" s="3"/>
      <c r="B34" s="4"/>
      <c r="C34" s="1"/>
      <c r="D34" s="1"/>
      <c r="E34" s="1"/>
      <c r="F34" s="1"/>
    </row>
    <row r="35" spans="1:6">
      <c r="A35" s="3" t="s">
        <v>6</v>
      </c>
      <c r="B35" s="4">
        <v>331</v>
      </c>
      <c r="C35" s="1">
        <v>14.441454264276308</v>
      </c>
      <c r="D35" s="1">
        <v>0.41203034390347726</v>
      </c>
      <c r="E35" s="1">
        <v>35.049492053088649</v>
      </c>
      <c r="F35" s="1">
        <v>-209.41367158843869</v>
      </c>
    </row>
    <row r="36" spans="1:6">
      <c r="A36" s="3" t="s">
        <v>6</v>
      </c>
      <c r="B36" s="4">
        <v>332</v>
      </c>
      <c r="C36" s="1">
        <v>15.279381876342958</v>
      </c>
      <c r="D36" s="1">
        <v>0.35157205061139341</v>
      </c>
      <c r="E36" s="1">
        <v>43.460172245693862</v>
      </c>
      <c r="F36" s="1">
        <v>-213.03923714443101</v>
      </c>
    </row>
    <row r="37" spans="1:6">
      <c r="A37" s="3" t="s">
        <v>6</v>
      </c>
      <c r="B37" s="4">
        <v>333</v>
      </c>
      <c r="C37" s="1">
        <v>14.097098569157396</v>
      </c>
      <c r="D37" s="1">
        <v>0.38013208771280171</v>
      </c>
      <c r="E37" s="1">
        <v>37.084737186953994</v>
      </c>
      <c r="F37" s="1">
        <v>-209.84516433313894</v>
      </c>
    </row>
    <row r="38" spans="1:6">
      <c r="A38" s="3" t="s">
        <v>6</v>
      </c>
      <c r="B38" s="4">
        <v>334</v>
      </c>
      <c r="C38" s="1">
        <v>15.9434395197984</v>
      </c>
      <c r="D38" s="1">
        <v>0.4558657517622437</v>
      </c>
      <c r="E38" s="1">
        <v>34.973979638009048</v>
      </c>
      <c r="F38" s="1">
        <v>-210.70622981542706</v>
      </c>
    </row>
    <row r="39" spans="1:6">
      <c r="A39" s="3" t="s">
        <v>6</v>
      </c>
      <c r="B39" s="4">
        <v>335</v>
      </c>
      <c r="C39" s="1">
        <v>12.99350847196785</v>
      </c>
      <c r="D39" s="1">
        <v>0.43081112612648298</v>
      </c>
      <c r="E39" s="1">
        <v>30.160568481123793</v>
      </c>
      <c r="F39" s="1">
        <v>-205.99652554432916</v>
      </c>
    </row>
    <row r="40" spans="1:6">
      <c r="A40" s="3"/>
      <c r="B40" s="4" t="s">
        <v>13</v>
      </c>
      <c r="C40" s="1">
        <f>AVERAGE(C35:C39)</f>
        <v>14.550976540308586</v>
      </c>
      <c r="D40" s="1">
        <f t="shared" ref="D40:F40" si="8">AVERAGE(D35:D39)</f>
        <v>0.40608227202327979</v>
      </c>
      <c r="E40" s="1">
        <f t="shared" si="8"/>
        <v>36.145789920973868</v>
      </c>
      <c r="F40" s="1">
        <f t="shared" si="8"/>
        <v>-209.80016568515293</v>
      </c>
    </row>
    <row r="41" spans="1:6">
      <c r="A41" s="3"/>
      <c r="B41" s="4" t="s">
        <v>14</v>
      </c>
      <c r="C41" s="1">
        <f>STDEV(C35:C39)/SQRT(5)</f>
        <v>0.50563003314467136</v>
      </c>
      <c r="D41" s="1">
        <f t="shared" ref="D41:F41" si="9">STDEV(D35:D39)/SQRT(5)</f>
        <v>1.8398460456502865E-2</v>
      </c>
      <c r="E41" s="1">
        <f t="shared" si="9"/>
        <v>2.1538302486373175</v>
      </c>
      <c r="F41" s="1">
        <f t="shared" si="9"/>
        <v>1.138675041714726</v>
      </c>
    </row>
    <row r="42" spans="1:6">
      <c r="A42" s="3"/>
      <c r="B42" s="4"/>
      <c r="C42" s="1"/>
      <c r="D42" s="1"/>
      <c r="E42" s="1"/>
      <c r="F42" s="1"/>
    </row>
    <row r="43" spans="1:6">
      <c r="A43" s="3" t="s">
        <v>7</v>
      </c>
      <c r="B43" s="4">
        <v>411</v>
      </c>
      <c r="C43" s="1">
        <v>13.621961620469085</v>
      </c>
      <c r="D43" s="1">
        <v>0.42808695953086368</v>
      </c>
      <c r="E43" s="1">
        <v>31.820547945205476</v>
      </c>
      <c r="F43" s="1">
        <v>-207.34280203223682</v>
      </c>
    </row>
    <row r="44" spans="1:6">
      <c r="A44" s="3" t="s">
        <v>7</v>
      </c>
      <c r="B44" s="4">
        <v>412</v>
      </c>
      <c r="C44" s="1">
        <v>12.728814199395771</v>
      </c>
      <c r="D44" s="1">
        <v>0.40693008068003828</v>
      </c>
      <c r="E44" s="1">
        <v>31.280101431980903</v>
      </c>
      <c r="F44" s="1">
        <v>-206.20839743789929</v>
      </c>
    </row>
    <row r="45" spans="1:6">
      <c r="A45" s="3" t="s">
        <v>7</v>
      </c>
      <c r="B45" s="4">
        <v>413</v>
      </c>
      <c r="C45" s="1">
        <v>12.806853164875156</v>
      </c>
      <c r="D45" s="1">
        <v>0.36003027148749212</v>
      </c>
      <c r="E45" s="1">
        <v>35.571600998890119</v>
      </c>
      <c r="F45" s="1">
        <v>-208.00695702258531</v>
      </c>
    </row>
    <row r="46" spans="1:6">
      <c r="A46" s="3" t="s">
        <v>7</v>
      </c>
      <c r="B46" s="4">
        <v>414</v>
      </c>
      <c r="C46" s="1">
        <v>15.099461354696272</v>
      </c>
      <c r="D46" s="1">
        <v>0.46172668553315477</v>
      </c>
      <c r="E46" s="1">
        <v>32.7021630496859</v>
      </c>
      <c r="F46" s="1">
        <v>-209.08296385174748</v>
      </c>
    </row>
    <row r="47" spans="1:6">
      <c r="A47" s="3" t="s">
        <v>7</v>
      </c>
      <c r="B47" s="4">
        <v>415</v>
      </c>
      <c r="C47" s="1">
        <v>10.187824690778244</v>
      </c>
      <c r="D47" s="1">
        <v>0.40680525435556397</v>
      </c>
      <c r="E47" s="1">
        <v>25.043493371090239</v>
      </c>
      <c r="F47" s="1">
        <v>-200.26504582349716</v>
      </c>
    </row>
    <row r="48" spans="1:6">
      <c r="A48" s="3"/>
      <c r="B48" s="4" t="s">
        <v>13</v>
      </c>
      <c r="C48" s="1">
        <f>AVERAGE(C43:C47)</f>
        <v>12.888983006042906</v>
      </c>
      <c r="D48" s="1">
        <f t="shared" ref="D48:F48" si="10">AVERAGE(D43:D47)</f>
        <v>0.41271585031742253</v>
      </c>
      <c r="E48" s="1">
        <f t="shared" si="10"/>
        <v>31.283581359370533</v>
      </c>
      <c r="F48" s="1">
        <f t="shared" si="10"/>
        <v>-206.18123323359319</v>
      </c>
    </row>
    <row r="49" spans="1:6">
      <c r="A49" s="3"/>
      <c r="B49" s="4" t="s">
        <v>14</v>
      </c>
      <c r="C49" s="1">
        <f>STDEV(C43:C47)/SQRT(5)</f>
        <v>0.79850259174995164</v>
      </c>
      <c r="D49" s="1">
        <f t="shared" ref="D49:F49" si="11">STDEV(D43:D47)/SQRT(5)</f>
        <v>1.6556741011686481E-2</v>
      </c>
      <c r="E49" s="1">
        <f t="shared" si="11"/>
        <v>1.7266518144472629</v>
      </c>
      <c r="F49" s="1">
        <f t="shared" si="11"/>
        <v>1.5508797724740393</v>
      </c>
    </row>
    <row r="50" spans="1:6">
      <c r="A50" s="3"/>
      <c r="B50" s="4"/>
      <c r="C50" s="1"/>
      <c r="D50" s="1"/>
      <c r="E50" s="1"/>
      <c r="F50" s="1"/>
    </row>
    <row r="51" spans="1:6">
      <c r="A51" s="3" t="s">
        <v>8</v>
      </c>
      <c r="B51" s="4">
        <v>491</v>
      </c>
      <c r="C51" s="1">
        <v>15.888525075740848</v>
      </c>
      <c r="D51" s="1">
        <v>0.47611595304662774</v>
      </c>
      <c r="E51" s="1">
        <v>33.371125193498457</v>
      </c>
      <c r="F51" s="1">
        <v>-210.03364621176414</v>
      </c>
    </row>
    <row r="52" spans="1:6">
      <c r="A52" s="3" t="s">
        <v>8</v>
      </c>
      <c r="B52" s="4">
        <v>492</v>
      </c>
      <c r="C52" s="1">
        <v>13.118650655428622</v>
      </c>
      <c r="D52" s="1">
        <v>0.43119500631096513</v>
      </c>
      <c r="E52" s="1">
        <v>30.423939200186002</v>
      </c>
      <c r="F52" s="1">
        <v>-206.24063917418778</v>
      </c>
    </row>
    <row r="53" spans="1:6">
      <c r="A53" s="3" t="s">
        <v>8</v>
      </c>
      <c r="B53" s="4">
        <v>493</v>
      </c>
      <c r="C53" s="1">
        <v>11.248991070638136</v>
      </c>
      <c r="D53" s="1">
        <v>0.54976138904218963</v>
      </c>
      <c r="E53" s="1">
        <v>20.461588054112816</v>
      </c>
      <c r="F53" s="1">
        <v>-198.8897993171702</v>
      </c>
    </row>
    <row r="54" spans="1:6">
      <c r="A54" s="3" t="s">
        <v>8</v>
      </c>
      <c r="B54" s="4">
        <v>494</v>
      </c>
      <c r="C54" s="1">
        <v>10.918974413794595</v>
      </c>
      <c r="D54" s="1">
        <v>0.43972197125463952</v>
      </c>
      <c r="E54" s="1">
        <v>24.831541582150109</v>
      </c>
      <c r="F54" s="1">
        <v>-201.07712742683705</v>
      </c>
    </row>
    <row r="55" spans="1:6">
      <c r="A55" s="3" t="s">
        <v>8</v>
      </c>
      <c r="B55" s="4">
        <v>495</v>
      </c>
      <c r="C55" s="1">
        <v>11.115277573758936</v>
      </c>
      <c r="D55" s="1">
        <v>0.45535196125332789</v>
      </c>
      <c r="E55" s="1">
        <v>24.410299108331124</v>
      </c>
      <c r="F55" s="1">
        <v>-201.08659483211107</v>
      </c>
    </row>
    <row r="56" spans="1:6">
      <c r="B56" s="4" t="s">
        <v>13</v>
      </c>
      <c r="C56" s="1">
        <f>AVERAGE(C51:C55)</f>
        <v>12.458083757872227</v>
      </c>
      <c r="D56" s="1">
        <f t="shared" ref="D56:F56" si="12">AVERAGE(D51:D55)</f>
        <v>0.47042925618154996</v>
      </c>
      <c r="E56" s="1">
        <f t="shared" si="12"/>
        <v>26.699698627655703</v>
      </c>
      <c r="F56" s="1">
        <f t="shared" si="12"/>
        <v>-203.46556139241403</v>
      </c>
    </row>
    <row r="57" spans="1:6">
      <c r="B57" s="4" t="s">
        <v>14</v>
      </c>
      <c r="C57" s="1">
        <f>STDEV(C51:C55)/SQRT(5)</f>
        <v>0.94440900591137988</v>
      </c>
      <c r="D57" s="1">
        <f t="shared" ref="D57:F57" si="13">STDEV(D51:D55)/SQRT(5)</f>
        <v>2.1255016300036102E-2</v>
      </c>
      <c r="E57" s="1">
        <f t="shared" si="13"/>
        <v>2.3024257284331249</v>
      </c>
      <c r="F57" s="1">
        <f t="shared" si="13"/>
        <v>2.0389027951483216</v>
      </c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57"/>
  <sheetViews>
    <sheetView tabSelected="1" workbookViewId="0">
      <selection activeCell="K21" sqref="K21"/>
    </sheetView>
  </sheetViews>
  <sheetFormatPr baseColWidth="10" defaultRowHeight="15" x14ac:dyDescent="0"/>
  <cols>
    <col min="3" max="3" width="17.6640625" bestFit="1" customWidth="1"/>
    <col min="4" max="4" width="18.1640625" bestFit="1" customWidth="1"/>
    <col min="5" max="5" width="12.1640625" bestFit="1" customWidth="1"/>
    <col min="6" max="6" width="13.33203125" bestFit="1" customWidth="1"/>
  </cols>
  <sheetData>
    <row r="1" spans="1:7">
      <c r="A1" s="3" t="s">
        <v>0</v>
      </c>
      <c r="B1" s="3" t="s">
        <v>1</v>
      </c>
      <c r="C1" s="1" t="s">
        <v>15</v>
      </c>
      <c r="D1" s="1" t="s">
        <v>16</v>
      </c>
      <c r="E1" s="1" t="s">
        <v>9</v>
      </c>
      <c r="F1" s="2" t="s">
        <v>12</v>
      </c>
      <c r="G1" s="1"/>
    </row>
    <row r="2" spans="1:7">
      <c r="A2" s="3"/>
      <c r="B2" s="3"/>
      <c r="C2" s="1"/>
      <c r="D2" s="1"/>
      <c r="E2" s="1"/>
      <c r="F2" s="1"/>
      <c r="G2" s="1"/>
    </row>
    <row r="3" spans="1:7">
      <c r="A3" s="3" t="s">
        <v>2</v>
      </c>
      <c r="B3" s="4">
        <v>11</v>
      </c>
      <c r="C3" s="1">
        <v>18.200425715588647</v>
      </c>
      <c r="D3" s="1">
        <v>0.39298565993561602</v>
      </c>
      <c r="E3" s="1">
        <v>46.313205725039623</v>
      </c>
      <c r="F3" s="1">
        <v>-216.22460384774095</v>
      </c>
      <c r="G3" s="1"/>
    </row>
    <row r="4" spans="1:7">
      <c r="A4" s="3" t="s">
        <v>2</v>
      </c>
      <c r="B4" s="4">
        <v>12</v>
      </c>
      <c r="C4" s="1">
        <v>13.267399658484031</v>
      </c>
      <c r="D4" s="1">
        <v>0.26815567922374428</v>
      </c>
      <c r="E4" s="1">
        <v>49.476482082685827</v>
      </c>
      <c r="F4" s="1">
        <v>-212.88509956180928</v>
      </c>
      <c r="G4" s="1"/>
    </row>
    <row r="5" spans="1:7">
      <c r="A5" s="3" t="s">
        <v>2</v>
      </c>
      <c r="B5" s="4">
        <v>13</v>
      </c>
      <c r="C5" s="1">
        <v>17.338523655765787</v>
      </c>
      <c r="D5" s="1">
        <v>0.35776855981112271</v>
      </c>
      <c r="E5" s="1">
        <v>48.462960705432977</v>
      </c>
      <c r="F5" s="1">
        <v>-216.18265064720165</v>
      </c>
      <c r="G5" s="1"/>
    </row>
    <row r="6" spans="1:7">
      <c r="A6" s="3" t="s">
        <v>2</v>
      </c>
      <c r="B6" s="4">
        <v>14</v>
      </c>
      <c r="C6" s="1">
        <v>14.80794974204732</v>
      </c>
      <c r="D6" s="1">
        <v>0.24128486928997581</v>
      </c>
      <c r="E6" s="1">
        <v>61.371232210384264</v>
      </c>
      <c r="F6" s="1">
        <v>-217.22931044441373</v>
      </c>
      <c r="G6" s="1"/>
    </row>
    <row r="7" spans="1:7">
      <c r="A7" s="3" t="s">
        <v>2</v>
      </c>
      <c r="B7" s="4">
        <v>15</v>
      </c>
      <c r="C7" s="1">
        <v>15.635747688789889</v>
      </c>
      <c r="D7" s="1">
        <v>0.36590838967589606</v>
      </c>
      <c r="E7" s="1">
        <v>42.731317810557108</v>
      </c>
      <c r="F7" s="1">
        <v>-213.12126927519657</v>
      </c>
      <c r="G7" s="1"/>
    </row>
    <row r="8" spans="1:7">
      <c r="A8" s="3"/>
      <c r="B8" s="4" t="s">
        <v>13</v>
      </c>
      <c r="C8" s="1">
        <f>AVERAGE(C3:C7)</f>
        <v>15.850009292135136</v>
      </c>
      <c r="D8" s="1">
        <f t="shared" ref="D8:F8" si="0">AVERAGE(D3:D7)</f>
        <v>0.32522063158727099</v>
      </c>
      <c r="E8" s="1">
        <f t="shared" si="0"/>
        <v>49.671039706819961</v>
      </c>
      <c r="F8" s="1">
        <f t="shared" si="0"/>
        <v>-215.12858675527241</v>
      </c>
      <c r="G8" s="1"/>
    </row>
    <row r="9" spans="1:7">
      <c r="A9" s="3"/>
      <c r="B9" s="4" t="s">
        <v>14</v>
      </c>
      <c r="C9" s="1">
        <f>STDEV(C3:C7)/SQRT(5)</f>
        <v>0.88152711344573487</v>
      </c>
      <c r="D9" s="1">
        <f t="shared" ref="D9:F9" si="1">STDEV(D3:D7)/SQRT(5)</f>
        <v>2.9672024987920077E-2</v>
      </c>
      <c r="E9" s="1">
        <f t="shared" si="1"/>
        <v>3.1450484989092788</v>
      </c>
      <c r="F9" s="1">
        <f t="shared" si="1"/>
        <v>0.88847910573132804</v>
      </c>
      <c r="G9" s="1"/>
    </row>
    <row r="10" spans="1:7">
      <c r="A10" s="3"/>
      <c r="B10" s="4"/>
      <c r="C10" s="1"/>
      <c r="D10" s="1"/>
      <c r="E10" s="1"/>
      <c r="F10" s="1"/>
      <c r="G10" s="1"/>
    </row>
    <row r="11" spans="1:7">
      <c r="A11" s="3" t="s">
        <v>3</v>
      </c>
      <c r="B11" s="4">
        <v>91</v>
      </c>
      <c r="C11" s="1">
        <v>13.782301726530003</v>
      </c>
      <c r="D11" s="1">
        <v>0.32823435619735253</v>
      </c>
      <c r="E11" s="1">
        <v>41.989211264171644</v>
      </c>
      <c r="F11" s="1">
        <v>-211.20230107575267</v>
      </c>
      <c r="G11" s="1"/>
    </row>
    <row r="12" spans="1:7">
      <c r="A12" s="3" t="s">
        <v>3</v>
      </c>
      <c r="B12" s="4">
        <v>92</v>
      </c>
      <c r="C12" s="1">
        <v>17.747158776249012</v>
      </c>
      <c r="D12" s="1">
        <v>0.40003614868626142</v>
      </c>
      <c r="E12" s="1">
        <v>44.363887699978022</v>
      </c>
      <c r="F12" s="1">
        <v>-215.31354415200531</v>
      </c>
      <c r="G12" s="1"/>
    </row>
    <row r="13" spans="1:7">
      <c r="A13" s="3" t="s">
        <v>3</v>
      </c>
      <c r="B13" s="4">
        <v>93</v>
      </c>
      <c r="C13" s="1">
        <v>19.667313426300645</v>
      </c>
      <c r="D13" s="1">
        <v>0.37179912049681363</v>
      </c>
      <c r="E13" s="1">
        <v>52.897686793934191</v>
      </c>
      <c r="F13" s="1">
        <v>-219.03501024944313</v>
      </c>
      <c r="G13" s="1"/>
    </row>
    <row r="14" spans="1:7">
      <c r="A14" s="3" t="s">
        <v>3</v>
      </c>
      <c r="B14" s="4">
        <v>94</v>
      </c>
      <c r="C14" s="1">
        <v>16.263012808755821</v>
      </c>
      <c r="D14" s="1">
        <v>0.33132869893580497</v>
      </c>
      <c r="E14" s="1">
        <v>49.084226210983267</v>
      </c>
      <c r="F14" s="1">
        <v>-215.4975681712217</v>
      </c>
      <c r="G14" s="1"/>
    </row>
    <row r="15" spans="1:7">
      <c r="A15" s="3" t="s">
        <v>3</v>
      </c>
      <c r="B15" s="4">
        <v>95</v>
      </c>
      <c r="C15" s="1">
        <v>17.449848914682565</v>
      </c>
      <c r="D15" s="1">
        <v>0.32165931220219596</v>
      </c>
      <c r="E15" s="1">
        <v>54.249475307320004</v>
      </c>
      <c r="F15" s="1">
        <v>-217.77442917219469</v>
      </c>
      <c r="G15" s="1"/>
    </row>
    <row r="16" spans="1:7">
      <c r="A16" s="3"/>
      <c r="B16" s="4" t="s">
        <v>13</v>
      </c>
      <c r="C16" s="1">
        <f>AVERAGE(C11:C15)</f>
        <v>16.98192713050361</v>
      </c>
      <c r="D16" s="1">
        <f t="shared" ref="D16:F16" si="2">AVERAGE(D11:D15)</f>
        <v>0.35061152730368572</v>
      </c>
      <c r="E16" s="1">
        <f t="shared" si="2"/>
        <v>48.51689745527743</v>
      </c>
      <c r="F16" s="1">
        <f t="shared" si="2"/>
        <v>-215.76457056412352</v>
      </c>
      <c r="G16" s="1"/>
    </row>
    <row r="17" spans="1:7">
      <c r="A17" s="3"/>
      <c r="B17" s="4" t="s">
        <v>14</v>
      </c>
      <c r="C17" s="1">
        <f>STDEV(C11:C15)/SQRT(5)</f>
        <v>0.968769073442726</v>
      </c>
      <c r="D17" s="1">
        <f t="shared" ref="D17:F17" si="3">STDEV(D11:D15)/SQRT(5)</f>
        <v>1.5169876927646167E-2</v>
      </c>
      <c r="E17" s="1">
        <f t="shared" si="3"/>
        <v>2.3689006206849803</v>
      </c>
      <c r="F17" s="1">
        <f t="shared" si="3"/>
        <v>1.3383632792802247</v>
      </c>
      <c r="G17" s="1"/>
    </row>
    <row r="18" spans="1:7">
      <c r="A18" s="3"/>
      <c r="B18" s="4"/>
      <c r="C18" s="1"/>
      <c r="D18" s="1"/>
      <c r="E18" s="1"/>
      <c r="F18" s="1"/>
      <c r="G18" s="1"/>
    </row>
    <row r="19" spans="1:7">
      <c r="A19" s="3" t="s">
        <v>4</v>
      </c>
      <c r="B19" s="4">
        <v>171</v>
      </c>
      <c r="C19" s="1">
        <v>13.789417939710113</v>
      </c>
      <c r="D19" s="1">
        <v>0.24442259350091966</v>
      </c>
      <c r="E19" s="1">
        <v>56.416298273417304</v>
      </c>
      <c r="F19" s="1">
        <v>-215.15340090138352</v>
      </c>
      <c r="G19" s="1"/>
    </row>
    <row r="20" spans="1:7">
      <c r="A20" s="3" t="s">
        <v>4</v>
      </c>
      <c r="B20" s="4">
        <v>172</v>
      </c>
      <c r="C20" s="1">
        <v>19.043392801363279</v>
      </c>
      <c r="D20" s="1">
        <v>0.37149425665788699</v>
      </c>
      <c r="E20" s="1">
        <v>51.261607575539294</v>
      </c>
      <c r="F20" s="1">
        <v>-218.18492119235268</v>
      </c>
      <c r="G20" s="1"/>
    </row>
    <row r="21" spans="1:7">
      <c r="A21" s="3" t="s">
        <v>4</v>
      </c>
      <c r="B21" s="4">
        <v>173</v>
      </c>
      <c r="C21" s="1">
        <v>16.384018803153097</v>
      </c>
      <c r="D21" s="1">
        <v>0.36426649305555553</v>
      </c>
      <c r="E21" s="1">
        <v>44.978111123315195</v>
      </c>
      <c r="F21" s="1">
        <v>-214.42988812873364</v>
      </c>
      <c r="G21" s="1"/>
    </row>
    <row r="22" spans="1:7">
      <c r="A22" s="3" t="s">
        <v>4</v>
      </c>
      <c r="B22" s="4">
        <v>174</v>
      </c>
      <c r="C22" s="1">
        <v>20.055574879593408</v>
      </c>
      <c r="D22" s="1">
        <v>0.57638509114583336</v>
      </c>
      <c r="E22" s="1">
        <v>34.795443511079775</v>
      </c>
      <c r="F22" s="1">
        <v>-213.70221523779583</v>
      </c>
      <c r="G22" s="1"/>
    </row>
    <row r="23" spans="1:7">
      <c r="A23" s="3" t="s">
        <v>4</v>
      </c>
      <c r="B23" s="4">
        <v>175</v>
      </c>
      <c r="C23" s="1">
        <v>14.626014150208793</v>
      </c>
      <c r="D23" s="1">
        <v>0.30766484556075863</v>
      </c>
      <c r="E23" s="1">
        <v>47.538788916722048</v>
      </c>
      <c r="F23" s="1">
        <v>-213.65352602892835</v>
      </c>
      <c r="G23" s="1"/>
    </row>
    <row r="24" spans="1:7">
      <c r="A24" s="3"/>
      <c r="B24" s="4" t="s">
        <v>13</v>
      </c>
      <c r="C24" s="1">
        <f>AVERAGE(C19:C23)</f>
        <v>16.779683714805735</v>
      </c>
      <c r="D24" s="1">
        <f t="shared" ref="D24:F24" si="4">AVERAGE(D19:D23)</f>
        <v>0.37284665598419081</v>
      </c>
      <c r="E24" s="1">
        <f t="shared" si="4"/>
        <v>46.998049880014726</v>
      </c>
      <c r="F24" s="1">
        <f t="shared" si="4"/>
        <v>-215.02479029783882</v>
      </c>
      <c r="G24" s="1"/>
    </row>
    <row r="25" spans="1:7">
      <c r="A25" s="3"/>
      <c r="B25" s="4" t="s">
        <v>14</v>
      </c>
      <c r="C25" s="1">
        <f>STDEV(C19:C23)/SQRT(5)</f>
        <v>1.2163957923634499</v>
      </c>
      <c r="D25" s="1">
        <f t="shared" ref="D25:F25" si="5">STDEV(D19:D23)/SQRT(5)</f>
        <v>5.5787431829513963E-2</v>
      </c>
      <c r="E25" s="1">
        <f t="shared" si="5"/>
        <v>3.6066430410057486</v>
      </c>
      <c r="F25" s="1">
        <f t="shared" si="5"/>
        <v>0.83625495613626732</v>
      </c>
      <c r="G25" s="1"/>
    </row>
    <row r="26" spans="1:7">
      <c r="A26" s="3"/>
      <c r="B26" s="4"/>
      <c r="C26" s="1"/>
      <c r="D26" s="1"/>
      <c r="E26" s="1"/>
      <c r="F26" s="1"/>
      <c r="G26" s="1"/>
    </row>
    <row r="27" spans="1:7">
      <c r="A27" s="3" t="s">
        <v>5</v>
      </c>
      <c r="B27" s="4">
        <v>251</v>
      </c>
      <c r="C27" s="1">
        <v>17.073439780167746</v>
      </c>
      <c r="D27" s="1">
        <v>0.38970155990232758</v>
      </c>
      <c r="E27" s="1">
        <v>43.811576695887311</v>
      </c>
      <c r="F27" s="1">
        <v>-214.62940209887626</v>
      </c>
      <c r="G27" s="1"/>
    </row>
    <row r="28" spans="1:7">
      <c r="A28" s="3" t="s">
        <v>5</v>
      </c>
      <c r="B28" s="4">
        <v>252</v>
      </c>
      <c r="C28" s="1">
        <v>14.731198238842596</v>
      </c>
      <c r="D28" s="1">
        <v>0.30081362007168455</v>
      </c>
      <c r="E28" s="1">
        <v>48.971181010128866</v>
      </c>
      <c r="F28" s="1">
        <v>-214.14566590533101</v>
      </c>
      <c r="G28" s="1"/>
    </row>
    <row r="29" spans="1:7">
      <c r="A29" s="3" t="s">
        <v>5</v>
      </c>
      <c r="B29" s="4">
        <v>253</v>
      </c>
      <c r="C29" s="1">
        <v>20.447822895165697</v>
      </c>
      <c r="D29" s="1">
        <v>0.33898394080392924</v>
      </c>
      <c r="E29" s="1">
        <v>60.320919175911229</v>
      </c>
      <c r="F29" s="1">
        <v>-221.30845940603123</v>
      </c>
      <c r="G29" s="1"/>
    </row>
    <row r="30" spans="1:7">
      <c r="A30" s="3" t="s">
        <v>5</v>
      </c>
      <c r="B30" s="4">
        <v>254</v>
      </c>
      <c r="C30" s="1">
        <v>15.849916132521519</v>
      </c>
      <c r="D30" s="1">
        <v>0.2777747065979676</v>
      </c>
      <c r="E30" s="1">
        <v>57.06032895018631</v>
      </c>
      <c r="F30" s="1">
        <v>-217.16478048348065</v>
      </c>
      <c r="G30" s="1"/>
    </row>
    <row r="31" spans="1:7">
      <c r="A31" s="3" t="s">
        <v>5</v>
      </c>
      <c r="B31" s="4">
        <v>255</v>
      </c>
      <c r="C31" s="1">
        <v>15.222582929403314</v>
      </c>
      <c r="D31" s="1">
        <v>0.31004037039003329</v>
      </c>
      <c r="E31" s="1">
        <v>49.098712242709489</v>
      </c>
      <c r="F31" s="1">
        <v>-214.61859471360569</v>
      </c>
      <c r="G31" s="1"/>
    </row>
    <row r="32" spans="1:7">
      <c r="A32" s="3"/>
      <c r="B32" s="4" t="s">
        <v>13</v>
      </c>
      <c r="C32" s="1">
        <f>AVERAGE(C27:C31)</f>
        <v>16.664991995220173</v>
      </c>
      <c r="D32" s="1">
        <f t="shared" ref="D32:F32" si="6">AVERAGE(D27:D31)</f>
        <v>0.32346283955318844</v>
      </c>
      <c r="E32" s="1">
        <f t="shared" si="6"/>
        <v>51.852543614964645</v>
      </c>
      <c r="F32" s="1">
        <f t="shared" si="6"/>
        <v>-216.37338052146498</v>
      </c>
      <c r="G32" s="1"/>
    </row>
    <row r="33" spans="1:7">
      <c r="A33" s="3"/>
      <c r="B33" s="4" t="s">
        <v>14</v>
      </c>
      <c r="C33" s="1">
        <f>STDEV(C27:C31)/SQRT(5)</f>
        <v>1.0237453315625118</v>
      </c>
      <c r="D33" s="1">
        <f t="shared" ref="D33:F33" si="7">STDEV(D27:D31)/SQRT(5)</f>
        <v>1.9247114033041898E-2</v>
      </c>
      <c r="E33" s="1">
        <f t="shared" si="7"/>
        <v>2.9948071675822932</v>
      </c>
      <c r="F33" s="1">
        <f t="shared" si="7"/>
        <v>1.3428470478357997</v>
      </c>
      <c r="G33" s="1"/>
    </row>
    <row r="34" spans="1:7">
      <c r="A34" s="3"/>
      <c r="B34" s="4"/>
      <c r="C34" s="1"/>
      <c r="D34" s="1"/>
      <c r="E34" s="1"/>
      <c r="F34" s="1"/>
      <c r="G34" s="1"/>
    </row>
    <row r="35" spans="1:7">
      <c r="A35" s="3" t="s">
        <v>6</v>
      </c>
      <c r="B35" s="4">
        <v>331</v>
      </c>
      <c r="C35" s="1">
        <v>17.609142456403593</v>
      </c>
      <c r="D35" s="1">
        <v>0.38673780914605693</v>
      </c>
      <c r="E35" s="1">
        <v>45.532508174687557</v>
      </c>
      <c r="F35" s="1">
        <v>-215.55651063581553</v>
      </c>
      <c r="G35" s="1"/>
    </row>
    <row r="36" spans="1:7">
      <c r="A36" s="3" t="s">
        <v>6</v>
      </c>
      <c r="B36" s="4">
        <v>332</v>
      </c>
      <c r="C36" s="1">
        <v>17.360956664008228</v>
      </c>
      <c r="D36" s="1">
        <v>0.39770882650610673</v>
      </c>
      <c r="E36" s="1">
        <v>43.652429885766331</v>
      </c>
      <c r="F36" s="1">
        <v>-214.80382121781574</v>
      </c>
      <c r="G36" s="1"/>
    </row>
    <row r="37" spans="1:7">
      <c r="A37" s="3" t="s">
        <v>6</v>
      </c>
      <c r="B37" s="4">
        <v>333</v>
      </c>
      <c r="C37" s="1">
        <v>17.649370878278209</v>
      </c>
      <c r="D37" s="1">
        <v>0.47047983870967741</v>
      </c>
      <c r="E37" s="1">
        <v>37.513554091250313</v>
      </c>
      <c r="F37" s="1">
        <v>-212.99988368203091</v>
      </c>
      <c r="G37" s="1"/>
    </row>
    <row r="38" spans="1:7">
      <c r="A38" s="3" t="s">
        <v>6</v>
      </c>
      <c r="B38" s="4">
        <v>334</v>
      </c>
      <c r="C38" s="1">
        <v>14.867635496958091</v>
      </c>
      <c r="D38" s="1">
        <v>0.29037908090844572</v>
      </c>
      <c r="E38" s="1">
        <v>51.200780202364996</v>
      </c>
      <c r="F38" s="1">
        <v>-214.86336574970738</v>
      </c>
      <c r="G38" s="1"/>
    </row>
    <row r="39" spans="1:7">
      <c r="A39" s="3" t="s">
        <v>6</v>
      </c>
      <c r="B39" s="4">
        <v>335</v>
      </c>
      <c r="C39" s="1">
        <v>14.526361976050323</v>
      </c>
      <c r="D39" s="1">
        <v>0.28291718294460638</v>
      </c>
      <c r="E39" s="1">
        <v>51.344926543024805</v>
      </c>
      <c r="F39" s="1">
        <v>-214.59079513043596</v>
      </c>
      <c r="G39" s="1"/>
    </row>
    <row r="40" spans="1:7">
      <c r="A40" s="3"/>
      <c r="B40" s="4" t="s">
        <v>13</v>
      </c>
      <c r="C40" s="1">
        <f>AVERAGE(C35:C39)</f>
        <v>16.402693494339687</v>
      </c>
      <c r="D40" s="1">
        <f t="shared" ref="D40:F40" si="8">AVERAGE(D35:D39)</f>
        <v>0.36564454764297866</v>
      </c>
      <c r="E40" s="1">
        <f t="shared" si="8"/>
        <v>45.848839779418796</v>
      </c>
      <c r="F40" s="1">
        <f t="shared" si="8"/>
        <v>-214.56287528316111</v>
      </c>
      <c r="G40" s="1"/>
    </row>
    <row r="41" spans="1:7">
      <c r="A41" s="3"/>
      <c r="B41" s="4" t="s">
        <v>14</v>
      </c>
      <c r="C41" s="1">
        <f>STDEV(C35:C39)/SQRT(5)</f>
        <v>0.70017908144571617</v>
      </c>
      <c r="D41" s="1">
        <f t="shared" ref="D41:F41" si="9">STDEV(D35:D39)/SQRT(5)</f>
        <v>3.5335668428369674E-2</v>
      </c>
      <c r="E41" s="1">
        <f t="shared" si="9"/>
        <v>2.5811964823732882</v>
      </c>
      <c r="F41" s="1">
        <f t="shared" si="9"/>
        <v>0.42304745248209735</v>
      </c>
      <c r="G41" s="1"/>
    </row>
    <row r="42" spans="1:7">
      <c r="A42" s="3"/>
      <c r="B42" s="4"/>
      <c r="C42" s="1"/>
      <c r="D42" s="1"/>
      <c r="E42" s="1"/>
      <c r="F42" s="1"/>
      <c r="G42" s="1"/>
    </row>
    <row r="43" spans="1:7">
      <c r="A43" s="3" t="s">
        <v>7</v>
      </c>
      <c r="B43" s="4">
        <v>411</v>
      </c>
      <c r="C43" s="1">
        <v>16.616535270313673</v>
      </c>
      <c r="D43" s="1">
        <v>0.29669812988298511</v>
      </c>
      <c r="E43" s="1">
        <v>56.004853407290014</v>
      </c>
      <c r="F43" s="1">
        <v>-217.54623112656009</v>
      </c>
      <c r="G43" s="1"/>
    </row>
    <row r="44" spans="1:7">
      <c r="A44" s="3" t="s">
        <v>7</v>
      </c>
      <c r="B44" s="4">
        <v>412</v>
      </c>
      <c r="C44" s="1">
        <v>11.79054356045738</v>
      </c>
      <c r="D44" s="1">
        <v>0.24166286580421636</v>
      </c>
      <c r="E44" s="1">
        <v>48.789223454833618</v>
      </c>
      <c r="F44" s="1">
        <v>-211.12229765430109</v>
      </c>
      <c r="G44" s="1"/>
    </row>
    <row r="45" spans="1:7">
      <c r="A45" s="3" t="s">
        <v>7</v>
      </c>
      <c r="B45" s="4">
        <v>413</v>
      </c>
      <c r="C45" s="1">
        <v>21.018494099666906</v>
      </c>
      <c r="D45" s="1">
        <v>0.43830900213758256</v>
      </c>
      <c r="E45" s="1">
        <v>47.95359893856191</v>
      </c>
      <c r="F45" s="1">
        <v>-218.61192358575198</v>
      </c>
      <c r="G45" s="1"/>
    </row>
    <row r="46" spans="1:7">
      <c r="A46" s="3" t="s">
        <v>7</v>
      </c>
      <c r="B46" s="4">
        <v>414</v>
      </c>
      <c r="C46" s="1">
        <v>16.150647450795738</v>
      </c>
      <c r="D46" s="1">
        <v>0.33853149673875721</v>
      </c>
      <c r="E46" s="1">
        <v>47.707961021006859</v>
      </c>
      <c r="F46" s="1">
        <v>-215.02518174711409</v>
      </c>
      <c r="G46" s="1"/>
    </row>
    <row r="47" spans="1:7">
      <c r="A47" s="3" t="s">
        <v>7</v>
      </c>
      <c r="B47" s="4">
        <v>415</v>
      </c>
      <c r="C47" s="1">
        <v>15.252508585865932</v>
      </c>
      <c r="D47" s="1">
        <v>0.38432912867907248</v>
      </c>
      <c r="E47" s="1">
        <v>39.686059285405562</v>
      </c>
      <c r="F47" s="1">
        <v>-211.80253445659869</v>
      </c>
      <c r="G47" s="1"/>
    </row>
    <row r="48" spans="1:7">
      <c r="A48" s="3"/>
      <c r="B48" s="4" t="s">
        <v>13</v>
      </c>
      <c r="C48" s="1">
        <f>AVERAGE(C43:C47)</f>
        <v>16.165745793419926</v>
      </c>
      <c r="D48" s="1">
        <f t="shared" ref="D48:F48" si="10">AVERAGE(D43:D47)</f>
        <v>0.33990612464852277</v>
      </c>
      <c r="E48" s="1">
        <f t="shared" si="10"/>
        <v>48.028339221419593</v>
      </c>
      <c r="F48" s="1">
        <f t="shared" si="10"/>
        <v>-214.82163371406517</v>
      </c>
      <c r="G48" s="1"/>
    </row>
    <row r="49" spans="1:7">
      <c r="A49" s="3"/>
      <c r="B49" s="4" t="s">
        <v>14</v>
      </c>
      <c r="C49" s="1">
        <f>STDEV(C43:C47)/SQRT(5)</f>
        <v>1.4786649724124852</v>
      </c>
      <c r="D49" s="1">
        <f t="shared" ref="D49:F49" si="11">STDEV(D43:D47)/SQRT(5)</f>
        <v>3.4041950522203906E-2</v>
      </c>
      <c r="E49" s="1">
        <f t="shared" si="11"/>
        <v>2.5875237796593682</v>
      </c>
      <c r="F49" s="1">
        <f t="shared" si="11"/>
        <v>1.4938408178726601</v>
      </c>
      <c r="G49" s="1"/>
    </row>
    <row r="50" spans="1:7">
      <c r="A50" s="3"/>
      <c r="B50" s="4"/>
      <c r="C50" s="1"/>
      <c r="D50" s="1"/>
      <c r="E50" s="1"/>
      <c r="F50" s="1"/>
      <c r="G50" s="1"/>
    </row>
    <row r="51" spans="1:7">
      <c r="A51" s="3" t="s">
        <v>8</v>
      </c>
      <c r="B51" s="4">
        <v>491</v>
      </c>
      <c r="C51" s="1">
        <v>17.019187791000039</v>
      </c>
      <c r="D51" s="1">
        <v>0.28485696276183081</v>
      </c>
      <c r="E51" s="1">
        <v>59.746434231378778</v>
      </c>
      <c r="F51" s="1">
        <v>-218.72963512196492</v>
      </c>
      <c r="G51" s="1"/>
    </row>
    <row r="52" spans="1:7">
      <c r="A52" s="3" t="s">
        <v>8</v>
      </c>
      <c r="B52" s="4">
        <v>492</v>
      </c>
      <c r="C52" s="1">
        <v>21.243795753766989</v>
      </c>
      <c r="D52" s="1">
        <v>0.40894068560010488</v>
      </c>
      <c r="E52" s="1">
        <v>51.948354619185245</v>
      </c>
      <c r="F52" s="1">
        <v>-219.8228927165882</v>
      </c>
      <c r="G52" s="1"/>
    </row>
    <row r="53" spans="1:7">
      <c r="A53" s="3" t="s">
        <v>8</v>
      </c>
      <c r="B53" s="4">
        <v>493</v>
      </c>
      <c r="C53" s="1">
        <v>13.96790480884502</v>
      </c>
      <c r="D53" s="1">
        <v>0.22138142378351539</v>
      </c>
      <c r="E53" s="1">
        <v>63.094294770206034</v>
      </c>
      <c r="F53" s="1">
        <v>-216.81915409729538</v>
      </c>
      <c r="G53" s="1"/>
    </row>
    <row r="54" spans="1:7">
      <c r="A54" s="3" t="s">
        <v>8</v>
      </c>
      <c r="B54" s="4">
        <v>494</v>
      </c>
      <c r="C54" s="1">
        <v>18.997072862191285</v>
      </c>
      <c r="D54" s="1">
        <v>0.36896903963919225</v>
      </c>
      <c r="E54" s="1">
        <v>51.486902209378215</v>
      </c>
      <c r="F54" s="1">
        <v>-218.21096348620597</v>
      </c>
      <c r="G54" s="1"/>
    </row>
    <row r="55" spans="1:7">
      <c r="A55" s="3" t="s">
        <v>8</v>
      </c>
      <c r="B55" s="4">
        <v>495</v>
      </c>
      <c r="C55" s="1">
        <v>14.687670864725623</v>
      </c>
      <c r="D55" s="1">
        <v>0.29236925424207144</v>
      </c>
      <c r="E55" s="1">
        <v>50.236714878934393</v>
      </c>
      <c r="F55" s="1">
        <v>-214.44687790335135</v>
      </c>
      <c r="G55" s="1"/>
    </row>
    <row r="56" spans="1:7">
      <c r="A56" s="1"/>
      <c r="B56" s="4" t="s">
        <v>13</v>
      </c>
      <c r="C56" s="1">
        <f>AVERAGE(C51:C55)</f>
        <v>17.18312641610579</v>
      </c>
      <c r="D56" s="1">
        <f t="shared" ref="D56:F56" si="12">AVERAGE(D51:D55)</f>
        <v>0.31530347320534297</v>
      </c>
      <c r="E56" s="1">
        <f t="shared" si="12"/>
        <v>55.302540141816529</v>
      </c>
      <c r="F56" s="1">
        <f t="shared" si="12"/>
        <v>-217.60590466508114</v>
      </c>
      <c r="G56" s="1"/>
    </row>
    <row r="57" spans="1:7">
      <c r="A57" s="1"/>
      <c r="B57" s="4" t="s">
        <v>14</v>
      </c>
      <c r="C57" s="1">
        <f>STDEV(C51:C55)/SQRT(5)</f>
        <v>1.3485410903009245</v>
      </c>
      <c r="D57" s="1">
        <f t="shared" ref="D57:F57" si="13">STDEV(D51:D55)/SQRT(5)</f>
        <v>3.310758246305974E-2</v>
      </c>
      <c r="E57" s="1">
        <f t="shared" si="13"/>
        <v>2.5683834781241472</v>
      </c>
      <c r="F57" s="1">
        <f t="shared" si="13"/>
        <v>0.92580583478692968</v>
      </c>
      <c r="G57" s="1"/>
    </row>
  </sheetData>
  <phoneticPr fontId="5" type="noConversion"/>
  <pageMargins left="0.75" right="0.75" top="1" bottom="1" header="0.5" footer="0.5"/>
  <pageSetup scale="75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Plasma</vt:lpstr>
      <vt:lpstr>Oral Epith</vt:lpstr>
      <vt:lpstr>Duodenum</vt:lpstr>
      <vt:lpstr>Jejunum</vt:lpstr>
      <vt:lpstr>Ileum</vt:lpstr>
    </vt:vector>
  </TitlesOfParts>
  <Company>ToxStrategies,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Thompson</dc:creator>
  <cp:lastModifiedBy>Chad Thompson</cp:lastModifiedBy>
  <cp:lastPrinted>2011-07-18T03:06:30Z</cp:lastPrinted>
  <dcterms:created xsi:type="dcterms:W3CDTF">2011-07-13T04:36:23Z</dcterms:created>
  <dcterms:modified xsi:type="dcterms:W3CDTF">2011-07-18T03:06:36Z</dcterms:modified>
</cp:coreProperties>
</file>