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0" yWindow="0" windowWidth="25600" windowHeight="16060" tabRatio="500" activeTab="3"/>
  </bookViews>
  <sheets>
    <sheet name="Plasma" sheetId="1" r:id="rId1"/>
    <sheet name="Oral Epith" sheetId="4" r:id="rId2"/>
    <sheet name="Duodenum" sheetId="3" r:id="rId3"/>
    <sheet name="Jejunum" sheetId="2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2" l="1"/>
  <c r="E8" i="2"/>
  <c r="F8" i="2"/>
  <c r="D9" i="2"/>
  <c r="E9" i="2"/>
  <c r="F9" i="2"/>
  <c r="D16" i="2"/>
  <c r="E16" i="2"/>
  <c r="F16" i="2"/>
  <c r="D17" i="2"/>
  <c r="E17" i="2"/>
  <c r="F17" i="2"/>
  <c r="D24" i="2"/>
  <c r="E24" i="2"/>
  <c r="F24" i="2"/>
  <c r="D25" i="2"/>
  <c r="E25" i="2"/>
  <c r="F25" i="2"/>
  <c r="D32" i="2"/>
  <c r="E32" i="2"/>
  <c r="F32" i="2"/>
  <c r="D33" i="2"/>
  <c r="E33" i="2"/>
  <c r="F33" i="2"/>
  <c r="D40" i="2"/>
  <c r="E40" i="2"/>
  <c r="F40" i="2"/>
  <c r="D41" i="2"/>
  <c r="E41" i="2"/>
  <c r="F41" i="2"/>
  <c r="D48" i="2"/>
  <c r="E48" i="2"/>
  <c r="F48" i="2"/>
  <c r="D49" i="2"/>
  <c r="E49" i="2"/>
  <c r="F49" i="2"/>
  <c r="D56" i="2"/>
  <c r="E56" i="2"/>
  <c r="F56" i="2"/>
  <c r="D57" i="2"/>
  <c r="E57" i="2"/>
  <c r="F57" i="2"/>
  <c r="C57" i="2"/>
  <c r="C56" i="2"/>
  <c r="C49" i="2"/>
  <c r="C48" i="2"/>
  <c r="C41" i="2"/>
  <c r="C40" i="2"/>
  <c r="C33" i="2"/>
  <c r="C32" i="2"/>
  <c r="C25" i="2"/>
  <c r="C24" i="2"/>
  <c r="C17" i="2"/>
  <c r="C16" i="2"/>
  <c r="C9" i="2"/>
  <c r="C8" i="2"/>
  <c r="D8" i="3"/>
  <c r="E8" i="3"/>
  <c r="F8" i="3"/>
  <c r="D9" i="3"/>
  <c r="E9" i="3"/>
  <c r="F9" i="3"/>
  <c r="D16" i="3"/>
  <c r="E16" i="3"/>
  <c r="F16" i="3"/>
  <c r="D17" i="3"/>
  <c r="E17" i="3"/>
  <c r="F17" i="3"/>
  <c r="D24" i="3"/>
  <c r="E24" i="3"/>
  <c r="F24" i="3"/>
  <c r="D25" i="3"/>
  <c r="E25" i="3"/>
  <c r="F25" i="3"/>
  <c r="D32" i="3"/>
  <c r="E32" i="3"/>
  <c r="F32" i="3"/>
  <c r="D33" i="3"/>
  <c r="E33" i="3"/>
  <c r="F33" i="3"/>
  <c r="D40" i="3"/>
  <c r="E40" i="3"/>
  <c r="F40" i="3"/>
  <c r="D41" i="3"/>
  <c r="E41" i="3"/>
  <c r="F41" i="3"/>
  <c r="D48" i="3"/>
  <c r="E48" i="3"/>
  <c r="F48" i="3"/>
  <c r="D49" i="3"/>
  <c r="E49" i="3"/>
  <c r="F49" i="3"/>
  <c r="D56" i="3"/>
  <c r="E56" i="3"/>
  <c r="F56" i="3"/>
  <c r="D57" i="3"/>
  <c r="E57" i="3"/>
  <c r="F57" i="3"/>
  <c r="C57" i="3"/>
  <c r="C56" i="3"/>
  <c r="C49" i="3"/>
  <c r="C48" i="3"/>
  <c r="C41" i="3"/>
  <c r="C40" i="3"/>
  <c r="C33" i="3"/>
  <c r="C32" i="3"/>
  <c r="C25" i="3"/>
  <c r="C24" i="3"/>
  <c r="C17" i="3"/>
  <c r="C16" i="3"/>
  <c r="C9" i="3"/>
  <c r="C8" i="3"/>
  <c r="D56" i="4"/>
  <c r="E56" i="4"/>
  <c r="F56" i="4"/>
  <c r="D57" i="4"/>
  <c r="E57" i="4"/>
  <c r="F57" i="4"/>
  <c r="D48" i="4"/>
  <c r="E48" i="4"/>
  <c r="F48" i="4"/>
  <c r="D49" i="4"/>
  <c r="E49" i="4"/>
  <c r="F49" i="4"/>
  <c r="D40" i="4"/>
  <c r="E40" i="4"/>
  <c r="F40" i="4"/>
  <c r="D41" i="4"/>
  <c r="E41" i="4"/>
  <c r="F41" i="4"/>
  <c r="D32" i="4"/>
  <c r="E32" i="4"/>
  <c r="F32" i="4"/>
  <c r="D33" i="4"/>
  <c r="E33" i="4"/>
  <c r="F33" i="4"/>
  <c r="D24" i="4"/>
  <c r="E24" i="4"/>
  <c r="F24" i="4"/>
  <c r="D25" i="4"/>
  <c r="E25" i="4"/>
  <c r="F25" i="4"/>
  <c r="D16" i="4"/>
  <c r="E16" i="4"/>
  <c r="F16" i="4"/>
  <c r="D17" i="4"/>
  <c r="E17" i="4"/>
  <c r="F17" i="4"/>
  <c r="D8" i="4"/>
  <c r="E8" i="4"/>
  <c r="F8" i="4"/>
  <c r="D9" i="4"/>
  <c r="E9" i="4"/>
  <c r="F9" i="4"/>
  <c r="C57" i="4"/>
  <c r="C56" i="4"/>
  <c r="C49" i="4"/>
  <c r="C48" i="4"/>
  <c r="C41" i="4"/>
  <c r="C40" i="4"/>
  <c r="C33" i="4"/>
  <c r="C32" i="4"/>
  <c r="C25" i="4"/>
  <c r="C24" i="4"/>
  <c r="C17" i="4"/>
  <c r="C16" i="4"/>
  <c r="C9" i="4"/>
  <c r="C8" i="4"/>
  <c r="D32" i="1"/>
  <c r="E32" i="1"/>
  <c r="F32" i="1"/>
  <c r="D33" i="1"/>
  <c r="E33" i="1"/>
  <c r="F33" i="1"/>
  <c r="D40" i="1"/>
  <c r="E40" i="1"/>
  <c r="F40" i="1"/>
  <c r="D41" i="1"/>
  <c r="E41" i="1"/>
  <c r="F41" i="1"/>
  <c r="D48" i="1"/>
  <c r="E48" i="1"/>
  <c r="F48" i="1"/>
  <c r="D49" i="1"/>
  <c r="E49" i="1"/>
  <c r="F49" i="1"/>
  <c r="D56" i="1"/>
  <c r="E56" i="1"/>
  <c r="F56" i="1"/>
  <c r="D57" i="1"/>
  <c r="E57" i="1"/>
  <c r="F57" i="1"/>
  <c r="C57" i="1"/>
  <c r="C56" i="1"/>
  <c r="C49" i="1"/>
  <c r="C48" i="1"/>
  <c r="C41" i="1"/>
  <c r="C40" i="1"/>
  <c r="C33" i="1"/>
  <c r="C32" i="1"/>
  <c r="D24" i="1"/>
  <c r="E24" i="1"/>
  <c r="F24" i="1"/>
  <c r="D25" i="1"/>
  <c r="E25" i="1"/>
  <c r="F25" i="1"/>
  <c r="C25" i="1"/>
  <c r="C24" i="1"/>
  <c r="D16" i="1"/>
  <c r="E16" i="1"/>
  <c r="F16" i="1"/>
  <c r="D17" i="1"/>
  <c r="E17" i="1"/>
  <c r="F17" i="1"/>
  <c r="C17" i="1"/>
  <c r="C16" i="1"/>
  <c r="D8" i="1"/>
  <c r="E8" i="1"/>
  <c r="F8" i="1"/>
  <c r="D9" i="1"/>
  <c r="E9" i="1"/>
  <c r="F9" i="1"/>
  <c r="C9" i="1"/>
  <c r="C8" i="1"/>
</calcChain>
</file>

<file path=xl/sharedStrings.xml><?xml version="1.0" encoding="utf-8"?>
<sst xmlns="http://schemas.openxmlformats.org/spreadsheetml/2006/main" count="220" uniqueCount="17">
  <si>
    <t>Group</t>
  </si>
  <si>
    <t>Mouse #</t>
  </si>
  <si>
    <t>1F</t>
  </si>
  <si>
    <t>2F</t>
  </si>
  <si>
    <t>3F</t>
  </si>
  <si>
    <t>4F</t>
  </si>
  <si>
    <t>5F</t>
  </si>
  <si>
    <t>6F</t>
  </si>
  <si>
    <t>7F</t>
  </si>
  <si>
    <t>GSH/GSSG</t>
  </si>
  <si>
    <t>GSH (µM)</t>
  </si>
  <si>
    <t>GSSG (µM)</t>
  </si>
  <si>
    <t>GSH (nmol/mg Prot)</t>
  </si>
  <si>
    <t>GSSG(nmol/mg Prot)</t>
  </si>
  <si>
    <r>
      <t xml:space="preserve">Actual </t>
    </r>
    <r>
      <rPr>
        <sz val="11"/>
        <rFont val="Symbol"/>
        <family val="1"/>
      </rPr>
      <t>D</t>
    </r>
    <r>
      <rPr>
        <sz val="12"/>
        <color theme="1"/>
        <rFont val="Calibri"/>
        <family val="2"/>
        <scheme val="minor"/>
      </rPr>
      <t>E (mV)</t>
    </r>
  </si>
  <si>
    <t>Mean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</si>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</sst>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Times New Roman"/>
    </font>
    <font>
      <sz val="11"/>
      <name val="Symbol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2" fontId="3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</cellXfs>
  <cellStyles count="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7"/>
  <sheetViews>
    <sheetView workbookViewId="0">
      <selection sqref="A1:A1048576"/>
    </sheetView>
  </sheetViews>
  <sheetFormatPr baseColWidth="10" defaultRowHeight="15" x14ac:dyDescent="0"/>
  <sheetData>
    <row r="1" spans="1:6">
      <c r="A1" s="1" t="s">
        <v>0</v>
      </c>
      <c r="B1" s="1" t="s">
        <v>1</v>
      </c>
      <c r="C1" s="2" t="s">
        <v>10</v>
      </c>
      <c r="D1" s="2" t="s">
        <v>11</v>
      </c>
      <c r="E1" s="2" t="s">
        <v>9</v>
      </c>
      <c r="F1" s="3" t="s">
        <v>14</v>
      </c>
    </row>
    <row r="2" spans="1:6">
      <c r="A2" s="1"/>
      <c r="B2" s="1"/>
      <c r="C2" s="2"/>
      <c r="D2" s="2"/>
      <c r="E2" s="2"/>
      <c r="F2" s="2"/>
    </row>
    <row r="3" spans="1:6">
      <c r="A3" s="1" t="s">
        <v>2</v>
      </c>
      <c r="B3" s="4">
        <v>51</v>
      </c>
      <c r="C3" s="2">
        <v>24.081172491544535</v>
      </c>
      <c r="D3" s="2">
        <v>4.5095828635851181</v>
      </c>
      <c r="E3" s="2">
        <v>5.3400000000000016</v>
      </c>
      <c r="F3" s="2">
        <v>-132.65848073076552</v>
      </c>
    </row>
    <row r="4" spans="1:6">
      <c r="A4" s="1" t="s">
        <v>2</v>
      </c>
      <c r="B4" s="4">
        <v>52</v>
      </c>
      <c r="C4" s="2">
        <v>26.877113866967303</v>
      </c>
      <c r="D4" s="2">
        <v>4.058624577226607</v>
      </c>
      <c r="E4" s="2">
        <v>6.6222222222222209</v>
      </c>
      <c r="F4" s="2">
        <v>-136.99938123227457</v>
      </c>
    </row>
    <row r="5" spans="1:6">
      <c r="A5" s="1" t="s">
        <v>2</v>
      </c>
      <c r="B5" s="4">
        <v>53</v>
      </c>
      <c r="C5" s="2">
        <v>24.532130777903046</v>
      </c>
      <c r="D5" s="2">
        <v>2.8861330326944756</v>
      </c>
      <c r="E5" s="2">
        <v>8.5</v>
      </c>
      <c r="F5" s="2">
        <v>-139.1139915549428</v>
      </c>
    </row>
    <row r="6" spans="1:6">
      <c r="A6" s="1" t="s">
        <v>2</v>
      </c>
      <c r="B6" s="4">
        <v>54</v>
      </c>
      <c r="C6" s="2">
        <v>27.598647125140925</v>
      </c>
      <c r="D6" s="2">
        <v>3.7880496054114992</v>
      </c>
      <c r="E6" s="2">
        <v>7.2857142857142865</v>
      </c>
      <c r="F6" s="2">
        <v>-138.62831783905841</v>
      </c>
    </row>
    <row r="7" spans="1:6">
      <c r="A7" s="1" t="s">
        <v>2</v>
      </c>
      <c r="B7" s="4">
        <v>55</v>
      </c>
      <c r="C7" s="2">
        <v>24.171364148816235</v>
      </c>
      <c r="D7" s="2">
        <v>2.7057497181510706</v>
      </c>
      <c r="E7" s="2">
        <v>8.9333333333333353</v>
      </c>
      <c r="F7" s="2">
        <v>-139.58017704031758</v>
      </c>
    </row>
    <row r="8" spans="1:6">
      <c r="A8" s="1"/>
      <c r="B8" s="4" t="s">
        <v>15</v>
      </c>
      <c r="C8" s="2">
        <f>AVERAGE(C3:C7)</f>
        <v>25.452085682074411</v>
      </c>
      <c r="D8" s="2">
        <f t="shared" ref="D8:F8" si="0">AVERAGE(D3:D7)</f>
        <v>3.5896279594137548</v>
      </c>
      <c r="E8" s="2">
        <f t="shared" si="0"/>
        <v>7.3362539682539687</v>
      </c>
      <c r="F8" s="2">
        <f t="shared" si="0"/>
        <v>-137.39606967947176</v>
      </c>
    </row>
    <row r="9" spans="1:6">
      <c r="A9" s="1"/>
      <c r="B9" s="4" t="s">
        <v>16</v>
      </c>
      <c r="C9" s="2">
        <f>STDEV(C3:C7)/SQRT(5)</f>
        <v>0.7417681242823746</v>
      </c>
      <c r="D9" s="2">
        <f t="shared" ref="D9:F9" si="1">STDEV(D3:D7)/SQRT(5)</f>
        <v>0.34509360035551717</v>
      </c>
      <c r="E9" s="2">
        <f t="shared" si="1"/>
        <v>0.64816636847298081</v>
      </c>
      <c r="F9" s="2">
        <f t="shared" si="1"/>
        <v>1.2617869636307617</v>
      </c>
    </row>
    <row r="10" spans="1:6">
      <c r="A10" s="1"/>
      <c r="B10" s="4"/>
      <c r="C10" s="2"/>
      <c r="D10" s="2"/>
      <c r="E10" s="2"/>
      <c r="F10" s="2"/>
    </row>
    <row r="11" spans="1:6">
      <c r="A11" s="1" t="s">
        <v>3</v>
      </c>
      <c r="B11" s="4">
        <v>131</v>
      </c>
      <c r="C11" s="2">
        <v>24.892897406989857</v>
      </c>
      <c r="D11" s="2">
        <v>4.7801578354002254</v>
      </c>
      <c r="E11" s="2">
        <v>5.2075471698113214</v>
      </c>
      <c r="F11" s="2">
        <v>-132.76579134696334</v>
      </c>
    </row>
    <row r="12" spans="1:6">
      <c r="A12" s="1" t="s">
        <v>3</v>
      </c>
      <c r="B12" s="4">
        <v>132</v>
      </c>
      <c r="C12" s="2">
        <v>24.532130777903046</v>
      </c>
      <c r="D12" s="2">
        <v>4.3291995490417134</v>
      </c>
      <c r="E12" s="2">
        <v>5.666666666666667</v>
      </c>
      <c r="F12" s="2">
        <v>-133.69918533898061</v>
      </c>
    </row>
    <row r="13" spans="1:6">
      <c r="A13" s="1" t="s">
        <v>3</v>
      </c>
      <c r="B13" s="4">
        <v>133</v>
      </c>
      <c r="C13" s="2">
        <v>24.441939120631343</v>
      </c>
      <c r="D13" s="2">
        <v>4.6899661781285227</v>
      </c>
      <c r="E13" s="2">
        <v>5.2115384615384626</v>
      </c>
      <c r="F13" s="2">
        <v>-132.53187436218258</v>
      </c>
    </row>
    <row r="14" spans="1:6">
      <c r="A14" s="1" t="s">
        <v>3</v>
      </c>
      <c r="B14" s="4">
        <v>134</v>
      </c>
      <c r="C14" s="2">
        <v>23.540022547914319</v>
      </c>
      <c r="D14" s="2">
        <v>3.6076662908680945</v>
      </c>
      <c r="E14" s="2">
        <v>6.5250000000000004</v>
      </c>
      <c r="F14" s="2">
        <v>-135.03141225814613</v>
      </c>
    </row>
    <row r="15" spans="1:6">
      <c r="A15" s="1" t="s">
        <v>3</v>
      </c>
      <c r="B15" s="4">
        <v>135</v>
      </c>
      <c r="C15" s="2">
        <v>26.877113866967303</v>
      </c>
      <c r="D15" s="2">
        <v>3.5174746335963927</v>
      </c>
      <c r="E15" s="2">
        <v>7.6410256410256396</v>
      </c>
      <c r="F15" s="2">
        <v>-138.91042936480153</v>
      </c>
    </row>
    <row r="16" spans="1:6">
      <c r="A16" s="1"/>
      <c r="B16" s="4" t="s">
        <v>15</v>
      </c>
      <c r="C16" s="2">
        <f>AVERAGE(C11:C15)</f>
        <v>24.856820744081173</v>
      </c>
      <c r="D16" s="2">
        <f t="shared" ref="D16:F16" si="2">AVERAGE(D11:D15)</f>
        <v>4.1848928974069901</v>
      </c>
      <c r="E16" s="2">
        <f t="shared" si="2"/>
        <v>6.0503555878084176</v>
      </c>
      <c r="F16" s="2">
        <f t="shared" si="2"/>
        <v>-134.58773853421485</v>
      </c>
    </row>
    <row r="17" spans="1:6">
      <c r="A17" s="1"/>
      <c r="B17" s="4" t="s">
        <v>16</v>
      </c>
      <c r="C17" s="2">
        <f>STDEV(C11:C15)/SQRT(5)</f>
        <v>0.5520142051174507</v>
      </c>
      <c r="D17" s="2">
        <f t="shared" ref="D17:F17" si="3">STDEV(D11:D15)/SQRT(5)</f>
        <v>0.26541490813190027</v>
      </c>
      <c r="E17" s="2">
        <f t="shared" si="3"/>
        <v>0.46457916038089053</v>
      </c>
      <c r="F17" s="2">
        <f t="shared" si="3"/>
        <v>1.166578291797979</v>
      </c>
    </row>
    <row r="18" spans="1:6">
      <c r="A18" s="1"/>
      <c r="B18" s="4"/>
      <c r="C18" s="2"/>
      <c r="D18" s="2"/>
      <c r="E18" s="2"/>
      <c r="F18" s="2"/>
    </row>
    <row r="19" spans="1:6">
      <c r="A19" s="1" t="s">
        <v>4</v>
      </c>
      <c r="B19" s="4">
        <v>211</v>
      </c>
      <c r="C19" s="2">
        <v>33.010146561443065</v>
      </c>
      <c r="D19" s="2">
        <v>3.1567080045095834</v>
      </c>
      <c r="E19" s="2">
        <v>10.457142857142856</v>
      </c>
      <c r="F19" s="2">
        <v>-145.84536017816197</v>
      </c>
    </row>
    <row r="20" spans="1:6">
      <c r="A20" s="1" t="s">
        <v>4</v>
      </c>
      <c r="B20" s="4">
        <v>212</v>
      </c>
      <c r="C20" s="2">
        <v>29.041713641488162</v>
      </c>
      <c r="D20" s="2">
        <v>4.8703494926719273</v>
      </c>
      <c r="E20" s="2">
        <v>5.9629629629629628</v>
      </c>
      <c r="F20" s="2">
        <v>-136.63339378491401</v>
      </c>
    </row>
    <row r="21" spans="1:6">
      <c r="A21" s="1" t="s">
        <v>4</v>
      </c>
      <c r="B21" s="4">
        <v>213</v>
      </c>
      <c r="C21" s="2">
        <v>26.606538895152198</v>
      </c>
      <c r="D21" s="2">
        <v>4.96054114994363</v>
      </c>
      <c r="E21" s="2">
        <v>5.3636363636363642</v>
      </c>
      <c r="F21" s="2">
        <v>-134.04926707088572</v>
      </c>
    </row>
    <row r="22" spans="1:6">
      <c r="A22" s="1" t="s">
        <v>4</v>
      </c>
      <c r="B22" s="4">
        <v>214</v>
      </c>
      <c r="C22" s="2">
        <v>24.892897406989857</v>
      </c>
      <c r="D22" s="2">
        <v>3.8782412626832019</v>
      </c>
      <c r="E22" s="2">
        <v>6.4186046511627914</v>
      </c>
      <c r="F22" s="2">
        <v>-135.55811932811531</v>
      </c>
    </row>
    <row r="23" spans="1:6">
      <c r="A23" s="1" t="s">
        <v>4</v>
      </c>
      <c r="B23" s="4">
        <v>215</v>
      </c>
      <c r="C23" s="2">
        <v>24.892897406989857</v>
      </c>
      <c r="D23" s="2">
        <v>4.1488162344983088</v>
      </c>
      <c r="E23" s="2">
        <v>6.0000000000000009</v>
      </c>
      <c r="F23" s="2">
        <v>-134.65747101297919</v>
      </c>
    </row>
    <row r="24" spans="1:6">
      <c r="A24" s="1"/>
      <c r="B24" s="4" t="s">
        <v>15</v>
      </c>
      <c r="C24" s="2">
        <f>AVERAGE(C19:C23)</f>
        <v>27.688838782412624</v>
      </c>
      <c r="D24" s="2">
        <f t="shared" ref="D24:F24" si="4">AVERAGE(D19:D23)</f>
        <v>4.2029312288613303</v>
      </c>
      <c r="E24" s="2">
        <f t="shared" si="4"/>
        <v>6.8404693669809946</v>
      </c>
      <c r="F24" s="2">
        <f t="shared" si="4"/>
        <v>-137.34872227501123</v>
      </c>
    </row>
    <row r="25" spans="1:6">
      <c r="A25" s="1"/>
      <c r="B25" s="4" t="s">
        <v>16</v>
      </c>
      <c r="C25" s="2">
        <f>STDEV(C19:C23)/SQRT(5)</f>
        <v>1.532196727888675</v>
      </c>
      <c r="D25" s="2">
        <f t="shared" ref="D25:F25" si="5">STDEV(D19:D23)/SQRT(5)</f>
        <v>0.33334328951659631</v>
      </c>
      <c r="E25" s="2">
        <f t="shared" si="5"/>
        <v>0.9196667586301589</v>
      </c>
      <c r="F25" s="2">
        <f t="shared" si="5"/>
        <v>2.1684101021123157</v>
      </c>
    </row>
    <row r="26" spans="1:6">
      <c r="A26" s="1"/>
      <c r="B26" s="4"/>
      <c r="C26" s="2"/>
      <c r="D26" s="2"/>
      <c r="E26" s="2"/>
      <c r="F26" s="2"/>
    </row>
    <row r="27" spans="1:6">
      <c r="A27" s="1" t="s">
        <v>5</v>
      </c>
      <c r="B27" s="4">
        <v>291</v>
      </c>
      <c r="C27" s="2">
        <v>27.688838782412628</v>
      </c>
      <c r="D27" s="2">
        <v>3.6978579481397968</v>
      </c>
      <c r="E27" s="2">
        <v>7.4878048780487809</v>
      </c>
      <c r="F27" s="2">
        <v>-139.0372722878918</v>
      </c>
    </row>
    <row r="28" spans="1:6">
      <c r="A28" s="1" t="s">
        <v>5</v>
      </c>
      <c r="B28" s="4">
        <v>292</v>
      </c>
      <c r="C28" s="2">
        <v>21.736189402480271</v>
      </c>
      <c r="D28" s="2">
        <v>4.7801578354002254</v>
      </c>
      <c r="E28" s="2">
        <v>4.5471698113207548</v>
      </c>
      <c r="F28" s="2">
        <v>-129.14393091830681</v>
      </c>
    </row>
    <row r="29" spans="1:6">
      <c r="A29" s="1" t="s">
        <v>5</v>
      </c>
      <c r="B29" s="4">
        <v>293</v>
      </c>
      <c r="C29" s="2">
        <v>30.3945885005637</v>
      </c>
      <c r="D29" s="2">
        <v>3.4272829763246899</v>
      </c>
      <c r="E29" s="2">
        <v>8.8684210526315805</v>
      </c>
      <c r="F29" s="2">
        <v>-142.54225909779711</v>
      </c>
    </row>
    <row r="30" spans="1:6">
      <c r="A30" s="1" t="s">
        <v>5</v>
      </c>
      <c r="B30" s="4">
        <v>294</v>
      </c>
      <c r="C30" s="2">
        <v>28.41037204058625</v>
      </c>
      <c r="D30" s="2">
        <v>3.4272829763246899</v>
      </c>
      <c r="E30" s="2">
        <v>8.2894736842105274</v>
      </c>
      <c r="F30" s="2">
        <v>-140.7391192522702</v>
      </c>
    </row>
    <row r="31" spans="1:6">
      <c r="A31" s="1" t="s">
        <v>5</v>
      </c>
      <c r="B31" s="4">
        <v>295</v>
      </c>
      <c r="C31" s="2">
        <v>26.335963923337093</v>
      </c>
      <c r="D31" s="2">
        <v>4.8703494926719273</v>
      </c>
      <c r="E31" s="2">
        <v>5.4074074074074074</v>
      </c>
      <c r="F31" s="2">
        <v>-134.02130303969813</v>
      </c>
    </row>
    <row r="32" spans="1:6">
      <c r="A32" s="1"/>
      <c r="B32" s="4" t="s">
        <v>15</v>
      </c>
      <c r="C32" s="2">
        <f>AVERAGE(C27:C31)</f>
        <v>26.913190529875987</v>
      </c>
      <c r="D32" s="2">
        <f t="shared" ref="D32:F32" si="6">AVERAGE(D27:D31)</f>
        <v>4.0405862457722659</v>
      </c>
      <c r="E32" s="2">
        <f t="shared" si="6"/>
        <v>6.9200553667238101</v>
      </c>
      <c r="F32" s="2">
        <f t="shared" si="6"/>
        <v>-137.09677691919279</v>
      </c>
    </row>
    <row r="33" spans="1:6">
      <c r="A33" s="1"/>
      <c r="B33" s="4" t="s">
        <v>16</v>
      </c>
      <c r="C33" s="2">
        <f>STDEV(C27:C31)/SQRT(5)</f>
        <v>1.4508246921378458</v>
      </c>
      <c r="D33" s="2">
        <f t="shared" ref="D33:F33" si="7">STDEV(D27:D31)/SQRT(5)</f>
        <v>0.32443933706615286</v>
      </c>
      <c r="E33" s="2">
        <f t="shared" si="7"/>
        <v>0.83404030447471067</v>
      </c>
      <c r="F33" s="2">
        <f t="shared" si="7"/>
        <v>2.4432739838383815</v>
      </c>
    </row>
    <row r="34" spans="1:6">
      <c r="A34" s="1"/>
      <c r="B34" s="4"/>
      <c r="C34" s="2"/>
      <c r="D34" s="2"/>
      <c r="E34" s="2"/>
      <c r="F34" s="2"/>
    </row>
    <row r="35" spans="1:6">
      <c r="A35" s="1" t="s">
        <v>6</v>
      </c>
      <c r="B35" s="4">
        <v>371</v>
      </c>
      <c r="C35" s="2">
        <v>28.229988726042837</v>
      </c>
      <c r="D35" s="2">
        <v>4.5095828635851181</v>
      </c>
      <c r="E35" s="2">
        <v>6.26</v>
      </c>
      <c r="F35" s="2">
        <v>-136.90401491595071</v>
      </c>
    </row>
    <row r="36" spans="1:6">
      <c r="A36" s="1" t="s">
        <v>6</v>
      </c>
      <c r="B36" s="4">
        <v>372</v>
      </c>
      <c r="C36" s="2">
        <v>33.010146561443065</v>
      </c>
      <c r="D36" s="2">
        <v>4.6899661781285227</v>
      </c>
      <c r="E36" s="2">
        <v>7.0384615384615392</v>
      </c>
      <c r="F36" s="2">
        <v>-140.55834972516288</v>
      </c>
    </row>
    <row r="37" spans="1:6">
      <c r="A37" s="1" t="s">
        <v>6</v>
      </c>
      <c r="B37" s="4">
        <v>373</v>
      </c>
      <c r="C37" s="2">
        <v>31.476888387824125</v>
      </c>
      <c r="D37" s="2">
        <v>4.2390078917700116</v>
      </c>
      <c r="E37" s="2">
        <v>7.4255319148936172</v>
      </c>
      <c r="F37" s="2">
        <v>-140.63812041664295</v>
      </c>
    </row>
    <row r="38" spans="1:6">
      <c r="A38" s="1" t="s">
        <v>6</v>
      </c>
      <c r="B38" s="4">
        <v>374</v>
      </c>
      <c r="C38" s="2">
        <v>36.708004509582864</v>
      </c>
      <c r="D38" s="2">
        <v>3.3370913190529876</v>
      </c>
      <c r="E38" s="2">
        <v>11.000000000000002</v>
      </c>
      <c r="F38" s="2">
        <v>-147.93921894246762</v>
      </c>
    </row>
    <row r="39" spans="1:6">
      <c r="A39" s="1" t="s">
        <v>6</v>
      </c>
      <c r="B39" s="4">
        <v>375</v>
      </c>
      <c r="C39" s="2">
        <v>32.82976324689966</v>
      </c>
      <c r="D39" s="2">
        <v>4.1488162344983088</v>
      </c>
      <c r="E39" s="2">
        <v>7.9130434782608701</v>
      </c>
      <c r="F39" s="2">
        <v>-142.04929756038524</v>
      </c>
    </row>
    <row r="40" spans="1:6">
      <c r="A40" s="1"/>
      <c r="B40" s="4" t="s">
        <v>15</v>
      </c>
      <c r="C40" s="2">
        <f>AVERAGE(C35:C39)</f>
        <v>32.450958286358507</v>
      </c>
      <c r="D40" s="2">
        <f t="shared" ref="D40:F40" si="8">AVERAGE(D35:D39)</f>
        <v>4.1848928974069901</v>
      </c>
      <c r="E40" s="2">
        <f t="shared" si="8"/>
        <v>7.9274073863232051</v>
      </c>
      <c r="F40" s="2">
        <f t="shared" si="8"/>
        <v>-141.61780031212189</v>
      </c>
    </row>
    <row r="41" spans="1:6">
      <c r="A41" s="1"/>
      <c r="B41" s="4" t="s">
        <v>16</v>
      </c>
      <c r="C41" s="2">
        <f>STDEV(C35:C39)/SQRT(5)</f>
        <v>1.3664556975645721</v>
      </c>
      <c r="D41" s="2">
        <f t="shared" ref="D41:F41" si="9">STDEV(D35:D39)/SQRT(5)</f>
        <v>0.23275739166744314</v>
      </c>
      <c r="E41" s="2">
        <f t="shared" si="9"/>
        <v>0.8143519752752636</v>
      </c>
      <c r="F41" s="2">
        <f t="shared" si="9"/>
        <v>1.7951114781582647</v>
      </c>
    </row>
    <row r="42" spans="1:6">
      <c r="A42" s="1"/>
      <c r="B42" s="4"/>
      <c r="C42" s="2"/>
      <c r="D42" s="2"/>
      <c r="E42" s="2"/>
      <c r="F42" s="2"/>
    </row>
    <row r="43" spans="1:6">
      <c r="A43" s="1" t="s">
        <v>7</v>
      </c>
      <c r="B43" s="4">
        <v>451</v>
      </c>
      <c r="C43" s="2">
        <v>32.559188275084551</v>
      </c>
      <c r="D43" s="2">
        <v>4.5095828635851181</v>
      </c>
      <c r="E43" s="2">
        <v>7.2200000000000006</v>
      </c>
      <c r="F43" s="2">
        <v>-140.71473107404208</v>
      </c>
    </row>
    <row r="44" spans="1:6">
      <c r="A44" s="1" t="s">
        <v>7</v>
      </c>
      <c r="B44" s="4">
        <v>452</v>
      </c>
      <c r="C44" s="2">
        <v>30.3945885005637</v>
      </c>
      <c r="D44" s="2">
        <v>4.4193912063134162</v>
      </c>
      <c r="E44" s="2">
        <v>6.8775510204081645</v>
      </c>
      <c r="F44" s="2">
        <v>-139.14707523288723</v>
      </c>
    </row>
    <row r="45" spans="1:6">
      <c r="A45" s="1" t="s">
        <v>7</v>
      </c>
      <c r="B45" s="4">
        <v>453</v>
      </c>
      <c r="C45" s="2">
        <v>30.755355129650507</v>
      </c>
      <c r="D45" s="2">
        <v>5.5016910935738439</v>
      </c>
      <c r="E45" s="2">
        <v>5.5901639344262302</v>
      </c>
      <c r="F45" s="2">
        <v>-136.53686767163421</v>
      </c>
    </row>
    <row r="46" spans="1:6">
      <c r="A46" s="1" t="s">
        <v>7</v>
      </c>
      <c r="B46" s="4">
        <v>454</v>
      </c>
      <c r="C46" s="2">
        <v>32.018038331454342</v>
      </c>
      <c r="D46" s="2">
        <v>4.5095828635851181</v>
      </c>
      <c r="E46" s="2">
        <v>7.1000000000000005</v>
      </c>
      <c r="F46" s="2">
        <v>-140.26708186973241</v>
      </c>
    </row>
    <row r="47" spans="1:6">
      <c r="A47" s="1" t="s">
        <v>7</v>
      </c>
      <c r="B47" s="4">
        <v>455</v>
      </c>
      <c r="C47" s="2">
        <v>26.335963923337093</v>
      </c>
      <c r="D47" s="2">
        <v>5.3213077790304393</v>
      </c>
      <c r="E47" s="2">
        <v>4.9491525423728815</v>
      </c>
      <c r="F47" s="2">
        <v>-132.83871179625848</v>
      </c>
    </row>
    <row r="48" spans="1:6">
      <c r="A48" s="1"/>
      <c r="B48" s="4" t="s">
        <v>15</v>
      </c>
      <c r="C48" s="2">
        <f>AVERAGE(C43:C47)</f>
        <v>30.412626832018038</v>
      </c>
      <c r="D48" s="2">
        <f t="shared" ref="D48:F48" si="10">AVERAGE(D43:D47)</f>
        <v>4.8523111612175871</v>
      </c>
      <c r="E48" s="2">
        <f t="shared" si="10"/>
        <v>6.3473734994414555</v>
      </c>
      <c r="F48" s="2">
        <f t="shared" si="10"/>
        <v>-137.9008935289109</v>
      </c>
    </row>
    <row r="49" spans="1:6">
      <c r="A49" s="1"/>
      <c r="B49" s="4" t="s">
        <v>16</v>
      </c>
      <c r="C49" s="2">
        <f>STDEV(C43:C47)/SQRT(5)</f>
        <v>1.0936644972247385</v>
      </c>
      <c r="D49" s="2">
        <f t="shared" ref="D49:F49" si="11">STDEV(D43:D47)/SQRT(5)</f>
        <v>0.23065094660734009</v>
      </c>
      <c r="E49" s="2">
        <f t="shared" si="11"/>
        <v>0.4548296402332847</v>
      </c>
      <c r="F49" s="2">
        <f t="shared" si="11"/>
        <v>1.4586937352932265</v>
      </c>
    </row>
    <row r="50" spans="1:6">
      <c r="A50" s="1"/>
      <c r="B50" s="4"/>
      <c r="C50" s="2"/>
      <c r="D50" s="2"/>
      <c r="E50" s="2"/>
      <c r="F50" s="2"/>
    </row>
    <row r="51" spans="1:6">
      <c r="A51" s="1" t="s">
        <v>8</v>
      </c>
      <c r="B51" s="4">
        <v>531</v>
      </c>
      <c r="C51" s="2">
        <v>26.426155580608793</v>
      </c>
      <c r="D51" s="2">
        <v>5.5918827508455466</v>
      </c>
      <c r="E51" s="2">
        <v>4.725806451612903</v>
      </c>
      <c r="F51" s="2">
        <v>-132.26767998988311</v>
      </c>
    </row>
    <row r="52" spans="1:6">
      <c r="A52" s="1" t="s">
        <v>8</v>
      </c>
      <c r="B52" s="4">
        <v>532</v>
      </c>
      <c r="C52" s="2">
        <v>37.79030439684329</v>
      </c>
      <c r="D52" s="2">
        <v>4.96054114994363</v>
      </c>
      <c r="E52" s="2">
        <v>7.6181818181818191</v>
      </c>
      <c r="F52" s="2">
        <v>-143.42137550065587</v>
      </c>
    </row>
    <row r="53" spans="1:6">
      <c r="A53" s="1" t="s">
        <v>8</v>
      </c>
      <c r="B53" s="4">
        <v>533</v>
      </c>
      <c r="C53" s="2">
        <v>30.84554678692221</v>
      </c>
      <c r="D53" s="2">
        <v>4.2390078917700116</v>
      </c>
      <c r="E53" s="2">
        <v>7.2765957446808507</v>
      </c>
      <c r="F53" s="2">
        <v>-140.09696218110568</v>
      </c>
    </row>
    <row r="54" spans="1:6">
      <c r="A54" s="1" t="s">
        <v>8</v>
      </c>
      <c r="B54" s="4">
        <v>534</v>
      </c>
      <c r="C54" s="2">
        <v>30.935738444193912</v>
      </c>
      <c r="D54" s="2">
        <v>5.4114994363021411</v>
      </c>
      <c r="E54" s="2">
        <v>5.7166666666666677</v>
      </c>
      <c r="F54" s="2">
        <v>-136.91380322351006</v>
      </c>
    </row>
    <row r="55" spans="1:6">
      <c r="A55" s="1" t="s">
        <v>8</v>
      </c>
      <c r="B55" s="4">
        <v>535</v>
      </c>
      <c r="C55" s="2">
        <v>31.296505073280724</v>
      </c>
      <c r="D55" s="2">
        <v>5.1409244644870338</v>
      </c>
      <c r="E55" s="2">
        <v>6.0877192982456156</v>
      </c>
      <c r="F55" s="2">
        <v>-137.90847667788631</v>
      </c>
    </row>
    <row r="56" spans="1:6">
      <c r="B56" s="4" t="s">
        <v>15</v>
      </c>
      <c r="C56" s="2">
        <f>AVERAGE(C51:C55)</f>
        <v>31.458850056369783</v>
      </c>
      <c r="D56" s="2">
        <f t="shared" ref="D56:F56" si="12">AVERAGE(D51:D55)</f>
        <v>5.0687711386696721</v>
      </c>
      <c r="E56" s="2">
        <f t="shared" si="12"/>
        <v>6.2849939958775716</v>
      </c>
      <c r="F56" s="2">
        <f t="shared" si="12"/>
        <v>-138.12165951460821</v>
      </c>
    </row>
    <row r="57" spans="1:6">
      <c r="B57" s="4" t="s">
        <v>16</v>
      </c>
      <c r="C57" s="2">
        <f>STDEV(C51:C55)/SQRT(5)</f>
        <v>1.8178485952424521</v>
      </c>
      <c r="D57" s="2">
        <f t="shared" ref="D57:F57" si="13">STDEV(D51:D55)/SQRT(5)</f>
        <v>0.23415116096048993</v>
      </c>
      <c r="E57" s="2">
        <f t="shared" si="13"/>
        <v>0.52695554155041857</v>
      </c>
      <c r="F57" s="2">
        <f t="shared" si="13"/>
        <v>1.840682620317257</v>
      </c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7"/>
  <sheetViews>
    <sheetView workbookViewId="0">
      <selection sqref="A1:A1048576"/>
    </sheetView>
  </sheetViews>
  <sheetFormatPr baseColWidth="10" defaultRowHeight="15" x14ac:dyDescent="0"/>
  <sheetData>
    <row r="1" spans="1:7">
      <c r="A1" s="1" t="s">
        <v>0</v>
      </c>
      <c r="B1" s="1" t="s">
        <v>1</v>
      </c>
      <c r="C1" s="2" t="s">
        <v>12</v>
      </c>
      <c r="D1" s="2" t="s">
        <v>13</v>
      </c>
      <c r="E1" s="2" t="s">
        <v>9</v>
      </c>
      <c r="F1" s="3" t="s">
        <v>14</v>
      </c>
      <c r="G1" s="2"/>
    </row>
    <row r="2" spans="1:7">
      <c r="A2" s="1"/>
      <c r="B2" s="1"/>
      <c r="C2" s="2"/>
      <c r="D2" s="2"/>
      <c r="E2" s="2"/>
      <c r="F2" s="2"/>
      <c r="G2" s="2"/>
    </row>
    <row r="3" spans="1:7">
      <c r="A3" s="1" t="s">
        <v>2</v>
      </c>
      <c r="B3" s="4">
        <v>51</v>
      </c>
      <c r="C3" s="2">
        <v>42.196001688346577</v>
      </c>
      <c r="D3" s="2">
        <v>4.5724731840301667</v>
      </c>
      <c r="E3" s="2">
        <v>9.2282666272861817</v>
      </c>
      <c r="F3" s="2">
        <v>-205.91120898979077</v>
      </c>
      <c r="G3" s="2"/>
    </row>
    <row r="4" spans="1:7">
      <c r="A4" s="1" t="s">
        <v>2</v>
      </c>
      <c r="B4" s="4">
        <v>52</v>
      </c>
      <c r="C4" s="2">
        <v>35.820288450690029</v>
      </c>
      <c r="D4" s="2">
        <v>4.0759912886838459</v>
      </c>
      <c r="E4" s="2">
        <v>8.7881170281540388</v>
      </c>
      <c r="F4" s="2">
        <v>-203.07093836167112</v>
      </c>
      <c r="G4" s="2"/>
    </row>
    <row r="5" spans="1:7">
      <c r="A5" s="1" t="s">
        <v>2</v>
      </c>
      <c r="B5" s="4">
        <v>53</v>
      </c>
      <c r="C5" s="2">
        <v>41.930352711892262</v>
      </c>
      <c r="D5" s="2">
        <v>5.0711112770166871</v>
      </c>
      <c r="E5" s="2">
        <v>8.2684741906432215</v>
      </c>
      <c r="F5" s="2">
        <v>-204.36025450765808</v>
      </c>
      <c r="G5" s="2"/>
    </row>
    <row r="6" spans="1:7">
      <c r="A6" s="1" t="s">
        <v>2</v>
      </c>
      <c r="B6" s="4">
        <v>54</v>
      </c>
      <c r="C6" s="2">
        <v>51.035725091236294</v>
      </c>
      <c r="D6" s="2">
        <v>4.4464755237829534</v>
      </c>
      <c r="E6" s="2">
        <v>11.477792876236579</v>
      </c>
      <c r="F6" s="2">
        <v>-211.36445205443158</v>
      </c>
      <c r="G6" s="2"/>
    </row>
    <row r="7" spans="1:7">
      <c r="A7" s="1" t="s">
        <v>2</v>
      </c>
      <c r="B7" s="4">
        <v>55</v>
      </c>
      <c r="C7" s="2">
        <v>45.153912162576802</v>
      </c>
      <c r="D7" s="2">
        <v>3.8112471769838274</v>
      </c>
      <c r="E7" s="2">
        <v>11.84754230459307</v>
      </c>
      <c r="F7" s="2">
        <v>-210.1526246641248</v>
      </c>
      <c r="G7" s="2"/>
    </row>
    <row r="8" spans="1:7">
      <c r="A8" s="1"/>
      <c r="B8" s="4" t="s">
        <v>15</v>
      </c>
      <c r="C8" s="2">
        <f>AVERAGE(C3:C7)</f>
        <v>43.227256020948388</v>
      </c>
      <c r="D8" s="2">
        <f t="shared" ref="D8:F8" si="0">AVERAGE(D3:D7)</f>
        <v>4.3954596900994956</v>
      </c>
      <c r="E8" s="2">
        <f t="shared" si="0"/>
        <v>9.9220386053826193</v>
      </c>
      <c r="F8" s="2">
        <f t="shared" si="0"/>
        <v>-206.97189571553525</v>
      </c>
      <c r="G8" s="2"/>
    </row>
    <row r="9" spans="1:7">
      <c r="A9" s="1"/>
      <c r="B9" s="4" t="s">
        <v>16</v>
      </c>
      <c r="C9" s="2">
        <f>STDEV(C3:C7)/SQRT(5)</f>
        <v>2.4727798667504532</v>
      </c>
      <c r="D9" s="2">
        <f t="shared" ref="D9:F9" si="1">STDEV(D3:D7)/SQRT(5)</f>
        <v>0.21607935801548428</v>
      </c>
      <c r="E9" s="2">
        <f t="shared" si="1"/>
        <v>0.72901676323463993</v>
      </c>
      <c r="F9" s="2">
        <f t="shared" si="1"/>
        <v>1.621338678997901</v>
      </c>
      <c r="G9" s="2"/>
    </row>
    <row r="10" spans="1:7">
      <c r="A10" s="1"/>
      <c r="B10" s="4"/>
      <c r="C10" s="2"/>
      <c r="D10" s="2"/>
      <c r="E10" s="2"/>
      <c r="F10" s="2"/>
      <c r="G10" s="2"/>
    </row>
    <row r="11" spans="1:7">
      <c r="A11" s="1" t="s">
        <v>3</v>
      </c>
      <c r="B11" s="4">
        <v>131</v>
      </c>
      <c r="C11" s="2">
        <v>58.708096961822228</v>
      </c>
      <c r="D11" s="2">
        <v>6.8315059564027321</v>
      </c>
      <c r="E11" s="2">
        <v>8.5937269668628318</v>
      </c>
      <c r="F11" s="2">
        <v>-209.37021866267958</v>
      </c>
      <c r="G11" s="2"/>
    </row>
    <row r="12" spans="1:7">
      <c r="A12" s="1" t="s">
        <v>3</v>
      </c>
      <c r="B12" s="4">
        <v>132</v>
      </c>
      <c r="C12" s="2">
        <v>47.442102253077309</v>
      </c>
      <c r="D12" s="2">
        <v>5.5659337667288158</v>
      </c>
      <c r="E12" s="2">
        <v>8.5236555520422144</v>
      </c>
      <c r="F12" s="2">
        <v>-206.41545922175027</v>
      </c>
      <c r="G12" s="2"/>
    </row>
    <row r="13" spans="1:7">
      <c r="A13" s="1" t="s">
        <v>3</v>
      </c>
      <c r="B13" s="4">
        <v>133</v>
      </c>
      <c r="C13" s="2">
        <v>47.386221893523789</v>
      </c>
      <c r="D13" s="2">
        <v>4.3368164223943824</v>
      </c>
      <c r="E13" s="2">
        <v>10.926499366870035</v>
      </c>
      <c r="F13" s="2">
        <v>-209.71626607328534</v>
      </c>
      <c r="G13" s="2"/>
    </row>
    <row r="14" spans="1:7">
      <c r="A14" s="1" t="s">
        <v>3</v>
      </c>
      <c r="B14" s="4">
        <v>134</v>
      </c>
      <c r="C14" s="2">
        <v>27.27731469861693</v>
      </c>
      <c r="D14" s="2">
        <v>3.7981376470278665</v>
      </c>
      <c r="E14" s="2">
        <v>7.181760439872968</v>
      </c>
      <c r="F14" s="2">
        <v>-196.73667262025791</v>
      </c>
      <c r="G14" s="2"/>
    </row>
    <row r="15" spans="1:7">
      <c r="A15" s="1" t="s">
        <v>3</v>
      </c>
      <c r="B15" s="4">
        <v>135</v>
      </c>
      <c r="C15" s="2">
        <v>44.788937868996641</v>
      </c>
      <c r="D15" s="2">
        <v>5.0595106956640343</v>
      </c>
      <c r="E15" s="2">
        <v>8.8524247823767706</v>
      </c>
      <c r="F15" s="2">
        <v>-206.15233739230382</v>
      </c>
      <c r="G15" s="2"/>
    </row>
    <row r="16" spans="1:7">
      <c r="A16" s="1"/>
      <c r="B16" s="4" t="s">
        <v>15</v>
      </c>
      <c r="C16" s="2">
        <f>AVERAGE(C11:C15)</f>
        <v>45.120534735207379</v>
      </c>
      <c r="D16" s="2">
        <f t="shared" ref="D16:F16" si="2">AVERAGE(D11:D15)</f>
        <v>5.1183808976435667</v>
      </c>
      <c r="E16" s="2">
        <f t="shared" si="2"/>
        <v>8.8156134216049633</v>
      </c>
      <c r="F16" s="2">
        <f t="shared" si="2"/>
        <v>-205.67819079405535</v>
      </c>
      <c r="G16" s="2"/>
    </row>
    <row r="17" spans="1:7">
      <c r="A17" s="1"/>
      <c r="B17" s="4" t="s">
        <v>16</v>
      </c>
      <c r="C17" s="2">
        <f>STDEV(C11:C15)/SQRT(5)</f>
        <v>5.0677180222333931</v>
      </c>
      <c r="D17" s="2">
        <f t="shared" ref="D17:F17" si="3">STDEV(D11:D15)/SQRT(5)</f>
        <v>0.52404446414517025</v>
      </c>
      <c r="E17" s="2">
        <f t="shared" si="3"/>
        <v>0.6025422438514878</v>
      </c>
      <c r="F17" s="2">
        <f t="shared" si="3"/>
        <v>2.3521931120433393</v>
      </c>
      <c r="G17" s="2"/>
    </row>
    <row r="18" spans="1:7">
      <c r="A18" s="1"/>
      <c r="B18" s="4"/>
      <c r="C18" s="2"/>
      <c r="D18" s="2"/>
      <c r="E18" s="2"/>
      <c r="F18" s="2"/>
      <c r="G18" s="2"/>
    </row>
    <row r="19" spans="1:7">
      <c r="A19" s="1" t="s">
        <v>4</v>
      </c>
      <c r="B19" s="4">
        <v>211</v>
      </c>
      <c r="C19" s="2">
        <v>41.90394496287248</v>
      </c>
      <c r="D19" s="2">
        <v>4.0573631788155007</v>
      </c>
      <c r="E19" s="2">
        <v>10.327876287156982</v>
      </c>
      <c r="F19" s="2">
        <v>-207.32184995252112</v>
      </c>
      <c r="G19" s="2"/>
    </row>
    <row r="20" spans="1:7">
      <c r="A20" s="1" t="s">
        <v>4</v>
      </c>
      <c r="B20" s="4">
        <v>212</v>
      </c>
      <c r="C20" s="2">
        <v>51.854964747589115</v>
      </c>
      <c r="D20" s="2">
        <v>4.5799290970674846</v>
      </c>
      <c r="E20" s="2">
        <v>11.322219983883967</v>
      </c>
      <c r="F20" s="2">
        <v>-211.39487177759224</v>
      </c>
      <c r="G20" s="2"/>
    </row>
    <row r="21" spans="1:7">
      <c r="A21" s="1" t="s">
        <v>4</v>
      </c>
      <c r="B21" s="4">
        <v>213</v>
      </c>
      <c r="C21" s="2">
        <v>44.740046855880877</v>
      </c>
      <c r="D21" s="2">
        <v>4.7649664110338277</v>
      </c>
      <c r="E21" s="2">
        <v>9.3893729769595335</v>
      </c>
      <c r="F21" s="2">
        <v>-206.92416290416986</v>
      </c>
      <c r="G21" s="2"/>
    </row>
    <row r="22" spans="1:7">
      <c r="A22" s="1" t="s">
        <v>4</v>
      </c>
      <c r="B22" s="4">
        <v>214</v>
      </c>
      <c r="C22" s="2">
        <v>42.150888458758736</v>
      </c>
      <c r="D22" s="2">
        <v>3.9340322020155232</v>
      </c>
      <c r="E22" s="2">
        <v>10.714423851732473</v>
      </c>
      <c r="F22" s="2">
        <v>-207.89102070646931</v>
      </c>
      <c r="G22" s="2"/>
    </row>
    <row r="23" spans="1:7">
      <c r="A23" s="1" t="s">
        <v>4</v>
      </c>
      <c r="B23" s="4">
        <v>215</v>
      </c>
      <c r="C23" s="2">
        <v>43.11932695065488</v>
      </c>
      <c r="D23" s="2">
        <v>5.3220883097097165</v>
      </c>
      <c r="E23" s="2">
        <v>8.1019563076372094</v>
      </c>
      <c r="F23" s="2">
        <v>-204.46197487269791</v>
      </c>
      <c r="G23" s="2"/>
    </row>
    <row r="24" spans="1:7">
      <c r="A24" s="1"/>
      <c r="B24" s="4" t="s">
        <v>15</v>
      </c>
      <c r="C24" s="2">
        <f>AVERAGE(C19:C23)</f>
        <v>44.753834395151223</v>
      </c>
      <c r="D24" s="2">
        <f t="shared" ref="D24:F24" si="4">AVERAGE(D19:D23)</f>
        <v>4.5316758397284103</v>
      </c>
      <c r="E24" s="2">
        <f t="shared" si="4"/>
        <v>9.9711698814740348</v>
      </c>
      <c r="F24" s="2">
        <f t="shared" si="4"/>
        <v>-207.59877604269008</v>
      </c>
      <c r="G24" s="2"/>
    </row>
    <row r="25" spans="1:7">
      <c r="A25" s="1"/>
      <c r="B25" s="4" t="s">
        <v>16</v>
      </c>
      <c r="C25" s="2">
        <f>STDEV(C19:C23)/SQRT(5)</f>
        <v>1.8438418355252706</v>
      </c>
      <c r="D25" s="2">
        <f t="shared" ref="D25:F25" si="5">STDEV(D19:D23)/SQRT(5)</f>
        <v>0.25136180678523817</v>
      </c>
      <c r="E25" s="2">
        <f t="shared" si="5"/>
        <v>0.56291426194849337</v>
      </c>
      <c r="F25" s="2">
        <f t="shared" si="5"/>
        <v>1.1150574491521601</v>
      </c>
      <c r="G25" s="2"/>
    </row>
    <row r="26" spans="1:7">
      <c r="A26" s="1"/>
      <c r="B26" s="4"/>
      <c r="C26" s="2"/>
      <c r="D26" s="2"/>
      <c r="E26" s="2"/>
      <c r="F26" s="2"/>
      <c r="G26" s="2"/>
    </row>
    <row r="27" spans="1:7">
      <c r="A27" s="1" t="s">
        <v>5</v>
      </c>
      <c r="B27" s="4">
        <v>291</v>
      </c>
      <c r="C27" s="2">
        <v>50.927476182422915</v>
      </c>
      <c r="D27" s="2">
        <v>5.0251999815046018</v>
      </c>
      <c r="E27" s="2">
        <v>10.134417808219178</v>
      </c>
      <c r="F27" s="2">
        <v>-209.67376436126375</v>
      </c>
      <c r="G27" s="2"/>
    </row>
    <row r="28" spans="1:7">
      <c r="A28" s="1" t="s">
        <v>5</v>
      </c>
      <c r="B28" s="4">
        <v>292</v>
      </c>
      <c r="C28" s="2">
        <v>36.200556052832816</v>
      </c>
      <c r="D28" s="2">
        <v>4.6028028477407386</v>
      </c>
      <c r="E28" s="2">
        <v>7.8648939027665872</v>
      </c>
      <c r="F28" s="2">
        <v>-201.72972174521914</v>
      </c>
      <c r="G28" s="2"/>
    </row>
    <row r="29" spans="1:7">
      <c r="A29" s="1" t="s">
        <v>5</v>
      </c>
      <c r="B29" s="4">
        <v>293</v>
      </c>
      <c r="C29" s="2">
        <v>32.34191652535069</v>
      </c>
      <c r="D29" s="2">
        <v>3.7052298699120771</v>
      </c>
      <c r="E29" s="2">
        <v>8.7287206626449176</v>
      </c>
      <c r="F29" s="2">
        <v>-201.6162000444557</v>
      </c>
      <c r="G29" s="2"/>
    </row>
    <row r="30" spans="1:7">
      <c r="A30" s="1" t="s">
        <v>5</v>
      </c>
      <c r="B30" s="4">
        <v>294</v>
      </c>
      <c r="C30" s="2">
        <v>56.345700152206994</v>
      </c>
      <c r="D30" s="2">
        <v>6.3600187265917603</v>
      </c>
      <c r="E30" s="2">
        <v>8.859360730593604</v>
      </c>
      <c r="F30" s="2">
        <v>-209.22826469706524</v>
      </c>
      <c r="G30" s="2"/>
    </row>
    <row r="31" spans="1:7">
      <c r="A31" s="1" t="s">
        <v>5</v>
      </c>
      <c r="B31" s="4">
        <v>295</v>
      </c>
      <c r="C31" s="2">
        <v>59.275341410117925</v>
      </c>
      <c r="D31" s="2">
        <v>7.1733710902544621</v>
      </c>
      <c r="E31" s="2">
        <v>8.2632475950739135</v>
      </c>
      <c r="F31" s="2">
        <v>-208.97493588832066</v>
      </c>
      <c r="G31" s="2"/>
    </row>
    <row r="32" spans="1:7">
      <c r="A32" s="1"/>
      <c r="B32" s="4" t="s">
        <v>15</v>
      </c>
      <c r="C32" s="2">
        <f>AVERAGE(C27:C31)</f>
        <v>47.018198064586272</v>
      </c>
      <c r="D32" s="2">
        <f t="shared" ref="D32:F32" si="6">AVERAGE(D27:D31)</f>
        <v>5.3733245032007284</v>
      </c>
      <c r="E32" s="2">
        <f t="shared" si="6"/>
        <v>8.77012813985964</v>
      </c>
      <c r="F32" s="2">
        <f t="shared" si="6"/>
        <v>-206.24457734726488</v>
      </c>
      <c r="G32" s="2"/>
    </row>
    <row r="33" spans="1:7">
      <c r="A33" s="1"/>
      <c r="B33" s="4" t="s">
        <v>16</v>
      </c>
      <c r="C33" s="2">
        <f>STDEV(C27:C31)/SQRT(5)</f>
        <v>5.4080353738831786</v>
      </c>
      <c r="D33" s="2">
        <f t="shared" ref="D33:F33" si="7">STDEV(D27:D31)/SQRT(5)</f>
        <v>0.62093345922821641</v>
      </c>
      <c r="E33" s="2">
        <f t="shared" si="7"/>
        <v>0.38388411300148095</v>
      </c>
      <c r="F33" s="2">
        <f t="shared" si="7"/>
        <v>1.8697910191454081</v>
      </c>
      <c r="G33" s="2"/>
    </row>
    <row r="34" spans="1:7">
      <c r="A34" s="1"/>
      <c r="B34" s="4"/>
      <c r="C34" s="2"/>
      <c r="D34" s="2"/>
      <c r="E34" s="2"/>
      <c r="F34" s="2"/>
      <c r="G34" s="2"/>
    </row>
    <row r="35" spans="1:7">
      <c r="A35" s="1" t="s">
        <v>6</v>
      </c>
      <c r="B35" s="4">
        <v>371</v>
      </c>
      <c r="C35" s="2">
        <v>47.941092004993607</v>
      </c>
      <c r="D35" s="2">
        <v>5.2571583364460199</v>
      </c>
      <c r="E35" s="2">
        <v>9.119202606593559</v>
      </c>
      <c r="F35" s="2">
        <v>-207.45711456637963</v>
      </c>
      <c r="G35" s="2"/>
    </row>
    <row r="36" spans="1:7">
      <c r="A36" s="1" t="s">
        <v>6</v>
      </c>
      <c r="B36" s="4">
        <v>372</v>
      </c>
      <c r="C36" s="2">
        <v>23.272999959967109</v>
      </c>
      <c r="D36" s="2">
        <v>2.6871400638579677</v>
      </c>
      <c r="E36" s="2">
        <v>8.6608808647487123</v>
      </c>
      <c r="F36" s="2">
        <v>-197.11741619505932</v>
      </c>
      <c r="G36" s="2"/>
    </row>
    <row r="37" spans="1:7">
      <c r="A37" s="1" t="s">
        <v>6</v>
      </c>
      <c r="B37" s="4">
        <v>373</v>
      </c>
      <c r="C37" s="2">
        <v>44.253090335522145</v>
      </c>
      <c r="D37" s="2">
        <v>5.3612315912100765</v>
      </c>
      <c r="E37" s="2">
        <v>8.2542769478708227</v>
      </c>
      <c r="F37" s="2">
        <v>-205.05731856284513</v>
      </c>
      <c r="G37" s="2"/>
    </row>
    <row r="38" spans="1:7">
      <c r="A38" s="1" t="s">
        <v>6</v>
      </c>
      <c r="B38" s="4">
        <v>374</v>
      </c>
      <c r="C38" s="2">
        <v>48.23572777263734</v>
      </c>
      <c r="D38" s="2">
        <v>5.4125271158756894</v>
      </c>
      <c r="E38" s="2">
        <v>8.911868105224876</v>
      </c>
      <c r="F38" s="2">
        <v>-207.23180313106417</v>
      </c>
      <c r="G38" s="2"/>
    </row>
    <row r="39" spans="1:7">
      <c r="A39" s="1" t="s">
        <v>6</v>
      </c>
      <c r="B39" s="4">
        <v>375</v>
      </c>
      <c r="C39" s="2">
        <v>52.127700395226583</v>
      </c>
      <c r="D39" s="2">
        <v>5.7798449012744397</v>
      </c>
      <c r="E39" s="2">
        <v>9.0188752960711049</v>
      </c>
      <c r="F39" s="2">
        <v>-208.42746653309311</v>
      </c>
      <c r="G39" s="2"/>
    </row>
    <row r="40" spans="1:7">
      <c r="A40" s="1"/>
      <c r="B40" s="4" t="s">
        <v>15</v>
      </c>
      <c r="C40" s="2">
        <f>AVERAGE(C35:C39)</f>
        <v>43.166122093669358</v>
      </c>
      <c r="D40" s="2">
        <f t="shared" ref="D40:F40" si="8">AVERAGE(D35:D39)</f>
        <v>4.8995804017328393</v>
      </c>
      <c r="E40" s="2">
        <f t="shared" si="8"/>
        <v>8.793020764101815</v>
      </c>
      <c r="F40" s="2">
        <f t="shared" si="8"/>
        <v>-205.0582237976883</v>
      </c>
      <c r="G40" s="2"/>
    </row>
    <row r="41" spans="1:7">
      <c r="A41" s="1"/>
      <c r="B41" s="4" t="s">
        <v>16</v>
      </c>
      <c r="C41" s="2">
        <f>STDEV(C35:C39)/SQRT(5)</f>
        <v>5.1270309792042799</v>
      </c>
      <c r="D41" s="2">
        <f t="shared" ref="D41:F41" si="9">STDEV(D35:D39)/SQRT(5)</f>
        <v>0.5600828496525555</v>
      </c>
      <c r="E41" s="2">
        <f t="shared" si="9"/>
        <v>0.1547958990094018</v>
      </c>
      <c r="F41" s="2">
        <f t="shared" si="9"/>
        <v>2.0601862397619493</v>
      </c>
      <c r="G41" s="2"/>
    </row>
    <row r="42" spans="1:7">
      <c r="A42" s="1"/>
      <c r="B42" s="4"/>
      <c r="C42" s="2"/>
      <c r="D42" s="2"/>
      <c r="E42" s="2"/>
      <c r="F42" s="2"/>
      <c r="G42" s="2"/>
    </row>
    <row r="43" spans="1:7">
      <c r="A43" s="1" t="s">
        <v>7</v>
      </c>
      <c r="B43" s="4">
        <v>451</v>
      </c>
      <c r="C43" s="2">
        <v>40.766696448061495</v>
      </c>
      <c r="D43" s="2">
        <v>4.7871699003780899</v>
      </c>
      <c r="E43" s="2">
        <v>8.5158240247211108</v>
      </c>
      <c r="F43" s="2">
        <v>-204.37803745399714</v>
      </c>
      <c r="G43" s="2"/>
    </row>
    <row r="44" spans="1:7">
      <c r="A44" s="1" t="s">
        <v>7</v>
      </c>
      <c r="B44" s="4">
        <v>452</v>
      </c>
      <c r="C44" s="2">
        <v>58.923608002307986</v>
      </c>
      <c r="D44" s="2">
        <v>7.3695455085904529</v>
      </c>
      <c r="E44" s="2">
        <v>7.9955552121392772</v>
      </c>
      <c r="F44" s="2">
        <v>-208.45566458211593</v>
      </c>
      <c r="G44" s="2"/>
    </row>
    <row r="45" spans="1:7">
      <c r="A45" s="1" t="s">
        <v>7</v>
      </c>
      <c r="B45" s="4">
        <v>453</v>
      </c>
      <c r="C45" s="2">
        <v>35.475542386618784</v>
      </c>
      <c r="D45" s="2">
        <v>4.020923693407557</v>
      </c>
      <c r="E45" s="2">
        <v>8.8227345484775448</v>
      </c>
      <c r="F45" s="2">
        <v>-202.99428926427512</v>
      </c>
      <c r="G45" s="2"/>
    </row>
    <row r="46" spans="1:7">
      <c r="A46" s="1" t="s">
        <v>7</v>
      </c>
      <c r="B46" s="4">
        <v>454</v>
      </c>
      <c r="C46" s="2">
        <v>60.924249836921078</v>
      </c>
      <c r="D46" s="2">
        <v>7.8526761828326856</v>
      </c>
      <c r="E46" s="2">
        <v>7.7584059775840588</v>
      </c>
      <c r="F46" s="2">
        <v>-208.49947513897388</v>
      </c>
      <c r="G46" s="2"/>
    </row>
    <row r="47" spans="1:7">
      <c r="A47" s="1" t="s">
        <v>7</v>
      </c>
      <c r="B47" s="4">
        <v>455</v>
      </c>
      <c r="C47" s="2">
        <v>35.631989302944767</v>
      </c>
      <c r="D47" s="2">
        <v>4.3293804290304569</v>
      </c>
      <c r="E47" s="2">
        <v>8.2302744900901157</v>
      </c>
      <c r="F47" s="2">
        <v>-202.12474482953033</v>
      </c>
      <c r="G47" s="2"/>
    </row>
    <row r="48" spans="1:7">
      <c r="A48" s="1"/>
      <c r="B48" s="4" t="s">
        <v>15</v>
      </c>
      <c r="C48" s="2">
        <f>AVERAGE(C43:C47)</f>
        <v>46.344417195370816</v>
      </c>
      <c r="D48" s="2">
        <f t="shared" ref="D48:F48" si="10">AVERAGE(D43:D47)</f>
        <v>5.6719391428478483</v>
      </c>
      <c r="E48" s="2">
        <f t="shared" si="10"/>
        <v>8.2645588506024232</v>
      </c>
      <c r="F48" s="2">
        <f t="shared" si="10"/>
        <v>-205.29044225377848</v>
      </c>
      <c r="G48" s="2"/>
    </row>
    <row r="49" spans="1:7">
      <c r="A49" s="1"/>
      <c r="B49" s="4" t="s">
        <v>16</v>
      </c>
      <c r="C49" s="2">
        <f>STDEV(C43:C47)/SQRT(5)</f>
        <v>5.6338578297054438</v>
      </c>
      <c r="D49" s="2">
        <f t="shared" ref="D49:F49" si="11">STDEV(D43:D47)/SQRT(5)</f>
        <v>0.80463078294736201</v>
      </c>
      <c r="E49" s="2">
        <f t="shared" si="11"/>
        <v>0.18767304057458103</v>
      </c>
      <c r="F49" s="2">
        <f t="shared" si="11"/>
        <v>1.3498697288596415</v>
      </c>
      <c r="G49" s="2"/>
    </row>
    <row r="50" spans="1:7">
      <c r="A50" s="1"/>
      <c r="B50" s="4"/>
      <c r="C50" s="2"/>
      <c r="D50" s="2"/>
      <c r="E50" s="2"/>
      <c r="F50" s="2"/>
      <c r="G50" s="2"/>
    </row>
    <row r="51" spans="1:7">
      <c r="A51" s="1" t="s">
        <v>8</v>
      </c>
      <c r="B51" s="4">
        <v>531</v>
      </c>
      <c r="C51" s="2">
        <v>41.381887724952996</v>
      </c>
      <c r="D51" s="2">
        <v>5.5590197966827173</v>
      </c>
      <c r="E51" s="2">
        <v>7.4440979234589486</v>
      </c>
      <c r="F51" s="2">
        <v>-202.7818104132233</v>
      </c>
      <c r="G51" s="2"/>
    </row>
    <row r="52" spans="1:7">
      <c r="A52" s="1" t="s">
        <v>8</v>
      </c>
      <c r="B52" s="4">
        <v>532</v>
      </c>
      <c r="C52" s="2">
        <v>63.488112847557183</v>
      </c>
      <c r="D52" s="2">
        <v>7.2685928303905847</v>
      </c>
      <c r="E52" s="2">
        <v>8.7345810019936962</v>
      </c>
      <c r="F52" s="2">
        <v>-210.63265808128278</v>
      </c>
      <c r="G52" s="2"/>
    </row>
    <row r="53" spans="1:7">
      <c r="A53" s="1" t="s">
        <v>8</v>
      </c>
      <c r="B53" s="4">
        <v>533</v>
      </c>
      <c r="C53" s="2">
        <v>45.502512398210207</v>
      </c>
      <c r="D53" s="2">
        <v>6.5433452087329869</v>
      </c>
      <c r="E53" s="2">
        <v>6.9540137264164059</v>
      </c>
      <c r="F53" s="2">
        <v>-203.14000316479581</v>
      </c>
      <c r="G53" s="2"/>
    </row>
    <row r="54" spans="1:7">
      <c r="A54" s="1" t="s">
        <v>8</v>
      </c>
      <c r="B54" s="4">
        <v>534</v>
      </c>
      <c r="C54" s="2">
        <v>44.989271776397906</v>
      </c>
      <c r="D54" s="2">
        <v>5.330301408953094</v>
      </c>
      <c r="E54" s="2">
        <v>8.4402866413578845</v>
      </c>
      <c r="F54" s="2">
        <v>-205.57525677006993</v>
      </c>
      <c r="G54" s="2"/>
    </row>
    <row r="55" spans="1:7">
      <c r="A55" s="1" t="s">
        <v>8</v>
      </c>
      <c r="B55" s="4">
        <v>535</v>
      </c>
      <c r="C55" s="2">
        <v>36.535433671329478</v>
      </c>
      <c r="D55" s="2">
        <v>4.6775802441630248</v>
      </c>
      <c r="E55" s="2">
        <v>7.8107550836611868</v>
      </c>
      <c r="F55" s="2">
        <v>-201.76044643853388</v>
      </c>
      <c r="G55" s="2"/>
    </row>
    <row r="56" spans="1:7">
      <c r="A56" s="2"/>
      <c r="B56" s="4" t="s">
        <v>15</v>
      </c>
      <c r="C56" s="2">
        <f>AVERAGE(C51:C55)</f>
        <v>46.379443683689558</v>
      </c>
      <c r="D56" s="2">
        <f t="shared" ref="D56:F56" si="12">AVERAGE(D51:D55)</f>
        <v>5.8757678977844812</v>
      </c>
      <c r="E56" s="2">
        <f t="shared" si="12"/>
        <v>7.8767468753776244</v>
      </c>
      <c r="F56" s="2">
        <f t="shared" si="12"/>
        <v>-204.77803497358116</v>
      </c>
      <c r="G56" s="2"/>
    </row>
    <row r="57" spans="1:7">
      <c r="B57" s="4" t="s">
        <v>16</v>
      </c>
      <c r="C57" s="2">
        <f>STDEV(C51:C55)/SQRT(5)</f>
        <v>4.5677579054394801</v>
      </c>
      <c r="D57" s="2">
        <f t="shared" ref="D57:F57" si="13">STDEV(D51:D55)/SQRT(5)</f>
        <v>0.45930041706180591</v>
      </c>
      <c r="E57" s="2">
        <f t="shared" si="13"/>
        <v>0.32376171430470324</v>
      </c>
      <c r="F57" s="2">
        <f t="shared" si="13"/>
        <v>1.5919496787720389</v>
      </c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7"/>
  <sheetViews>
    <sheetView workbookViewId="0">
      <selection activeCell="J35" sqref="J35"/>
    </sheetView>
  </sheetViews>
  <sheetFormatPr baseColWidth="10" defaultRowHeight="15" x14ac:dyDescent="0"/>
  <cols>
    <col min="3" max="3" width="17.6640625" bestFit="1" customWidth="1"/>
    <col min="4" max="4" width="18.1640625" bestFit="1" customWidth="1"/>
    <col min="5" max="5" width="12.1640625" bestFit="1" customWidth="1"/>
    <col min="6" max="6" width="13.33203125" bestFit="1" customWidth="1"/>
  </cols>
  <sheetData>
    <row r="1" spans="1:6">
      <c r="A1" s="1" t="s">
        <v>0</v>
      </c>
      <c r="B1" s="1" t="s">
        <v>1</v>
      </c>
      <c r="C1" s="2" t="s">
        <v>12</v>
      </c>
      <c r="D1" s="2" t="s">
        <v>13</v>
      </c>
      <c r="E1" s="2" t="s">
        <v>9</v>
      </c>
      <c r="F1" s="3" t="s">
        <v>14</v>
      </c>
    </row>
    <row r="2" spans="1:6">
      <c r="A2" s="1"/>
      <c r="B2" s="1"/>
      <c r="C2" s="2"/>
      <c r="D2" s="2"/>
      <c r="E2" s="2"/>
      <c r="F2" s="2"/>
    </row>
    <row r="3" spans="1:6">
      <c r="A3" s="1" t="s">
        <v>2</v>
      </c>
      <c r="B3" s="4">
        <v>51</v>
      </c>
      <c r="C3" s="2">
        <v>16.240365431808971</v>
      </c>
      <c r="D3" s="2">
        <v>0.24318012192661767</v>
      </c>
      <c r="E3" s="2">
        <v>66.783276951845934</v>
      </c>
      <c r="F3" s="2">
        <v>-219.59102568876079</v>
      </c>
    </row>
    <row r="4" spans="1:6">
      <c r="A4" s="1" t="s">
        <v>2</v>
      </c>
      <c r="B4" s="4">
        <v>52</v>
      </c>
      <c r="C4" s="2">
        <v>18.473729449673037</v>
      </c>
      <c r="D4" s="2">
        <v>0.24483677458684952</v>
      </c>
      <c r="E4" s="2">
        <v>75.453246273345087</v>
      </c>
      <c r="F4" s="2">
        <v>-222.94182200223705</v>
      </c>
    </row>
    <row r="5" spans="1:6">
      <c r="A5" s="1" t="s">
        <v>2</v>
      </c>
      <c r="B5" s="4">
        <v>53</v>
      </c>
      <c r="C5" s="2">
        <v>17.55050203199886</v>
      </c>
      <c r="D5" s="2">
        <v>0.3289963300772239</v>
      </c>
      <c r="E5" s="2">
        <v>53.345586037021462</v>
      </c>
      <c r="F5" s="2">
        <v>-217.62685442685</v>
      </c>
    </row>
    <row r="6" spans="1:6">
      <c r="A6" s="1" t="s">
        <v>2</v>
      </c>
      <c r="B6" s="4">
        <v>54</v>
      </c>
      <c r="C6" s="2">
        <v>19.402981144702892</v>
      </c>
      <c r="D6" s="2">
        <v>0.23890967870896768</v>
      </c>
      <c r="E6" s="2">
        <v>81.214713650588422</v>
      </c>
      <c r="F6" s="2">
        <v>-224.57989512219697</v>
      </c>
    </row>
    <row r="7" spans="1:6">
      <c r="A7" s="1" t="s">
        <v>2</v>
      </c>
      <c r="B7" s="4">
        <v>55</v>
      </c>
      <c r="C7" s="2">
        <v>12.188317904326356</v>
      </c>
      <c r="D7" s="2">
        <v>0.15266012443541507</v>
      </c>
      <c r="E7" s="2">
        <v>79.839564846436303</v>
      </c>
      <c r="F7" s="2">
        <v>-218.14265185263557</v>
      </c>
    </row>
    <row r="8" spans="1:6">
      <c r="A8" s="1"/>
      <c r="B8" s="4" t="s">
        <v>15</v>
      </c>
      <c r="C8" s="2">
        <f>AVERAGE(C3:C7)</f>
        <v>16.771179192502025</v>
      </c>
      <c r="D8" s="2">
        <f t="shared" ref="D8:F8" si="0">AVERAGE(D3:D7)</f>
        <v>0.24171660594701477</v>
      </c>
      <c r="E8" s="2">
        <f t="shared" si="0"/>
        <v>71.327277551847445</v>
      </c>
      <c r="F8" s="2">
        <f t="shared" si="0"/>
        <v>-220.5764498185361</v>
      </c>
    </row>
    <row r="9" spans="1:6">
      <c r="A9" s="1"/>
      <c r="B9" s="4" t="s">
        <v>16</v>
      </c>
      <c r="C9" s="2">
        <f>STDEV(C3:C7)/SQRT(5)</f>
        <v>1.2593010723644109</v>
      </c>
      <c r="D9" s="2">
        <f t="shared" ref="D9:F9" si="1">STDEV(D3:D7)/SQRT(5)</f>
        <v>2.7900325549493645E-2</v>
      </c>
      <c r="E9" s="2">
        <f t="shared" si="1"/>
        <v>5.1538006202716948</v>
      </c>
      <c r="F9" s="2">
        <f t="shared" si="1"/>
        <v>1.3641317036095035</v>
      </c>
    </row>
    <row r="10" spans="1:6">
      <c r="A10" s="1"/>
      <c r="B10" s="4"/>
      <c r="C10" s="2"/>
      <c r="D10" s="2"/>
      <c r="E10" s="2"/>
      <c r="F10" s="2"/>
    </row>
    <row r="11" spans="1:6">
      <c r="A11" s="1" t="s">
        <v>3</v>
      </c>
      <c r="B11" s="4">
        <v>131</v>
      </c>
      <c r="C11" s="2">
        <v>18.817474228594367</v>
      </c>
      <c r="D11" s="2">
        <v>0.2192630261951998</v>
      </c>
      <c r="E11" s="2">
        <v>85.821465456934973</v>
      </c>
      <c r="F11" s="2">
        <v>-224.90750798986349</v>
      </c>
    </row>
    <row r="12" spans="1:6">
      <c r="A12" s="1" t="s">
        <v>3</v>
      </c>
      <c r="B12" s="4">
        <v>132</v>
      </c>
      <c r="C12" s="2">
        <v>17.684682998190233</v>
      </c>
      <c r="D12" s="2">
        <v>0.29040681167748844</v>
      </c>
      <c r="E12" s="2">
        <v>60.896240332785226</v>
      </c>
      <c r="F12" s="2">
        <v>-219.49644598641035</v>
      </c>
    </row>
    <row r="13" spans="1:6">
      <c r="A13" s="1" t="s">
        <v>3</v>
      </c>
      <c r="B13" s="4">
        <v>133</v>
      </c>
      <c r="C13" s="2">
        <v>21.498778216956623</v>
      </c>
      <c r="D13" s="2">
        <v>0.38900311583223784</v>
      </c>
      <c r="E13" s="2">
        <v>55.266339373559724</v>
      </c>
      <c r="F13" s="2">
        <v>-220.80906259821737</v>
      </c>
    </row>
    <row r="14" spans="1:6">
      <c r="A14" s="1" t="s">
        <v>3</v>
      </c>
      <c r="B14" s="4">
        <v>134</v>
      </c>
      <c r="C14" s="2">
        <v>14.82802046623355</v>
      </c>
      <c r="D14" s="2">
        <v>0.31386710533908602</v>
      </c>
      <c r="E14" s="2">
        <v>47.242989832318088</v>
      </c>
      <c r="F14" s="2">
        <v>-213.75335432452755</v>
      </c>
    </row>
    <row r="15" spans="1:6">
      <c r="A15" s="1" t="s">
        <v>3</v>
      </c>
      <c r="B15" s="4">
        <v>135</v>
      </c>
      <c r="C15" s="2">
        <v>15.005566137128714</v>
      </c>
      <c r="D15" s="2">
        <v>0.29580083794473977</v>
      </c>
      <c r="E15" s="2">
        <v>50.728612675302799</v>
      </c>
      <c r="F15" s="2">
        <v>-214.86296251707165</v>
      </c>
    </row>
    <row r="16" spans="1:6">
      <c r="A16" s="1"/>
      <c r="B16" s="4" t="s">
        <v>15</v>
      </c>
      <c r="C16" s="2">
        <f>AVERAGE(C11:C15)</f>
        <v>17.566904409420697</v>
      </c>
      <c r="D16" s="2">
        <f t="shared" ref="D16:F16" si="2">AVERAGE(D11:D15)</f>
        <v>0.30166817939775037</v>
      </c>
      <c r="E16" s="2">
        <f t="shared" si="2"/>
        <v>59.99112953418016</v>
      </c>
      <c r="F16" s="2">
        <f t="shared" si="2"/>
        <v>-218.76586668321806</v>
      </c>
    </row>
    <row r="17" spans="1:6">
      <c r="A17" s="1"/>
      <c r="B17" s="4" t="s">
        <v>16</v>
      </c>
      <c r="C17" s="2">
        <f>STDEV(C11:C15)/SQRT(5)</f>
        <v>1.2469837069172864</v>
      </c>
      <c r="D17" s="2">
        <f t="shared" ref="D17:F17" si="3">STDEV(D11:D15)/SQRT(5)</f>
        <v>2.7136744728440864E-2</v>
      </c>
      <c r="E17" s="2">
        <f t="shared" si="3"/>
        <v>6.8507605633286506</v>
      </c>
      <c r="F17" s="2">
        <f t="shared" si="3"/>
        <v>2.0345281354771707</v>
      </c>
    </row>
    <row r="18" spans="1:6">
      <c r="A18" s="1"/>
      <c r="B18" s="4"/>
      <c r="C18" s="2"/>
      <c r="D18" s="2"/>
      <c r="E18" s="2"/>
      <c r="F18" s="2"/>
    </row>
    <row r="19" spans="1:6">
      <c r="A19" s="1" t="s">
        <v>4</v>
      </c>
      <c r="B19" s="4">
        <v>211</v>
      </c>
      <c r="C19" s="2">
        <v>15.745465210370499</v>
      </c>
      <c r="D19" s="2">
        <v>0.27513515526016052</v>
      </c>
      <c r="E19" s="2">
        <v>57.228111018680991</v>
      </c>
      <c r="F19" s="2">
        <v>-217.11569327749964</v>
      </c>
    </row>
    <row r="20" spans="1:6">
      <c r="A20" s="1" t="s">
        <v>4</v>
      </c>
      <c r="B20" s="4">
        <v>212</v>
      </c>
      <c r="C20" s="2">
        <v>19.866906610214063</v>
      </c>
      <c r="D20" s="2">
        <v>0.34788668385141569</v>
      </c>
      <c r="E20" s="2">
        <v>57.107407476106012</v>
      </c>
      <c r="F20" s="2">
        <v>-220.19247023998273</v>
      </c>
    </row>
    <row r="21" spans="1:6">
      <c r="A21" s="1" t="s">
        <v>4</v>
      </c>
      <c r="B21" s="4">
        <v>213</v>
      </c>
      <c r="C21" s="2">
        <v>16.224892540204916</v>
      </c>
      <c r="D21" s="2">
        <v>0.28989113303004554</v>
      </c>
      <c r="E21" s="2">
        <v>55.968916229401536</v>
      </c>
      <c r="F21" s="2">
        <v>-217.21913070611697</v>
      </c>
    </row>
    <row r="22" spans="1:6">
      <c r="A22" s="1" t="s">
        <v>4</v>
      </c>
      <c r="B22" s="4">
        <v>214</v>
      </c>
      <c r="C22" s="2">
        <v>16.48177318509909</v>
      </c>
      <c r="D22" s="2">
        <v>0.28777616361132002</v>
      </c>
      <c r="E22" s="2">
        <v>57.272892161283792</v>
      </c>
      <c r="F22" s="2">
        <v>-217.73647858978384</v>
      </c>
    </row>
    <row r="23" spans="1:6">
      <c r="A23" s="1" t="s">
        <v>4</v>
      </c>
      <c r="B23" s="4">
        <v>215</v>
      </c>
      <c r="C23" s="2">
        <v>16.63760599333952</v>
      </c>
      <c r="D23" s="2">
        <v>0.28172295094314159</v>
      </c>
      <c r="E23" s="2">
        <v>59.056622606148203</v>
      </c>
      <c r="F23" s="2">
        <v>-218.27172519872593</v>
      </c>
    </row>
    <row r="24" spans="1:6">
      <c r="A24" s="1"/>
      <c r="B24" s="4" t="s">
        <v>15</v>
      </c>
      <c r="C24" s="2">
        <f>AVERAGE(C19:C23)</f>
        <v>16.991328707845618</v>
      </c>
      <c r="D24" s="2">
        <f t="shared" ref="D24:F24" si="4">AVERAGE(D19:D23)</f>
        <v>0.29648241733921671</v>
      </c>
      <c r="E24" s="2">
        <f t="shared" si="4"/>
        <v>57.326789898324115</v>
      </c>
      <c r="F24" s="2">
        <f t="shared" si="4"/>
        <v>-218.10709960242184</v>
      </c>
    </row>
    <row r="25" spans="1:6">
      <c r="A25" s="1"/>
      <c r="B25" s="4" t="s">
        <v>16</v>
      </c>
      <c r="C25" s="2">
        <f>STDEV(C19:C23)/SQRT(5)</f>
        <v>0.73461946324329896</v>
      </c>
      <c r="D25" s="2">
        <f t="shared" ref="D25:F25" si="5">STDEV(D19:D23)/SQRT(5)</f>
        <v>1.310570475984562E-2</v>
      </c>
      <c r="E25" s="2">
        <f t="shared" si="5"/>
        <v>0.49481881695905888</v>
      </c>
      <c r="F25" s="2">
        <f t="shared" si="5"/>
        <v>0.56056255136554589</v>
      </c>
    </row>
    <row r="26" spans="1:6">
      <c r="A26" s="1"/>
      <c r="B26" s="4"/>
      <c r="C26" s="2"/>
      <c r="D26" s="2"/>
      <c r="E26" s="2"/>
      <c r="F26" s="2"/>
    </row>
    <row r="27" spans="1:6">
      <c r="A27" s="1" t="s">
        <v>5</v>
      </c>
      <c r="B27" s="4">
        <v>291</v>
      </c>
      <c r="C27" s="2">
        <v>17.561960742317449</v>
      </c>
      <c r="D27" s="2">
        <v>0.31521156983662513</v>
      </c>
      <c r="E27" s="2">
        <v>55.714835440272239</v>
      </c>
      <c r="F27" s="2">
        <v>-218.21589588103757</v>
      </c>
    </row>
    <row r="28" spans="1:6">
      <c r="A28" s="1" t="s">
        <v>5</v>
      </c>
      <c r="B28" s="4">
        <v>292</v>
      </c>
      <c r="C28" s="2">
        <v>18.674534657739819</v>
      </c>
      <c r="D28" s="2">
        <v>0.31167463279952473</v>
      </c>
      <c r="E28" s="2">
        <v>59.916761559968364</v>
      </c>
      <c r="F28" s="2">
        <v>-220.00721458082654</v>
      </c>
    </row>
    <row r="29" spans="1:6">
      <c r="A29" s="1" t="s">
        <v>5</v>
      </c>
      <c r="B29" s="4">
        <v>293</v>
      </c>
      <c r="C29" s="2">
        <v>18.544568367617551</v>
      </c>
      <c r="D29" s="2">
        <v>0.32666403987965065</v>
      </c>
      <c r="E29" s="2">
        <v>56.769543334031283</v>
      </c>
      <c r="F29" s="2">
        <v>-219.19338536681099</v>
      </c>
    </row>
    <row r="30" spans="1:6">
      <c r="A30" s="1" t="s">
        <v>5</v>
      </c>
      <c r="B30" s="4">
        <v>294</v>
      </c>
      <c r="C30" s="2">
        <v>14.411638561210202</v>
      </c>
      <c r="D30" s="2">
        <v>0.32082185846458516</v>
      </c>
      <c r="E30" s="2">
        <v>44.920999554651836</v>
      </c>
      <c r="F30" s="2">
        <v>-212.69992763604557</v>
      </c>
    </row>
    <row r="31" spans="1:6">
      <c r="A31" s="1" t="s">
        <v>5</v>
      </c>
      <c r="B31" s="4">
        <v>295</v>
      </c>
      <c r="C31" s="2">
        <v>14.569761252367913</v>
      </c>
      <c r="D31" s="2">
        <v>0.29298601465955931</v>
      </c>
      <c r="E31" s="2">
        <v>49.728521237771446</v>
      </c>
      <c r="F31" s="2">
        <v>-214.20345525760783</v>
      </c>
    </row>
    <row r="32" spans="1:6">
      <c r="A32" s="1"/>
      <c r="B32" s="4" t="s">
        <v>15</v>
      </c>
      <c r="C32" s="2">
        <f>AVERAGE(C27:C31)</f>
        <v>16.752492716250586</v>
      </c>
      <c r="D32" s="2">
        <f t="shared" ref="D32:F32" si="6">AVERAGE(D27:D31)</f>
        <v>0.31347162312798899</v>
      </c>
      <c r="E32" s="2">
        <f t="shared" si="6"/>
        <v>53.410132225339034</v>
      </c>
      <c r="F32" s="2">
        <f t="shared" si="6"/>
        <v>-216.86397574446568</v>
      </c>
    </row>
    <row r="33" spans="1:6">
      <c r="A33" s="1"/>
      <c r="B33" s="4" t="s">
        <v>16</v>
      </c>
      <c r="C33" s="2">
        <f>STDEV(C27:C31)/SQRT(5)</f>
        <v>0.94352884611133925</v>
      </c>
      <c r="D33" s="2">
        <f t="shared" ref="D33:F33" si="7">STDEV(D27:D31)/SQRT(5)</f>
        <v>5.718315146807474E-3</v>
      </c>
      <c r="E33" s="2">
        <f t="shared" si="7"/>
        <v>2.6884303800609706</v>
      </c>
      <c r="F33" s="2">
        <f t="shared" si="7"/>
        <v>1.441378741639026</v>
      </c>
    </row>
    <row r="34" spans="1:6">
      <c r="A34" s="1"/>
      <c r="B34" s="4"/>
      <c r="C34" s="2"/>
      <c r="D34" s="2"/>
      <c r="E34" s="2"/>
      <c r="F34" s="2"/>
    </row>
    <row r="35" spans="1:6">
      <c r="A35" s="1" t="s">
        <v>6</v>
      </c>
      <c r="B35" s="4">
        <v>371</v>
      </c>
      <c r="C35" s="2">
        <v>19.287818870217933</v>
      </c>
      <c r="D35" s="2">
        <v>0.37828782318955989</v>
      </c>
      <c r="E35" s="2">
        <v>50.987152342339101</v>
      </c>
      <c r="F35" s="2">
        <v>-218.28354655551925</v>
      </c>
    </row>
    <row r="36" spans="1:6">
      <c r="A36" s="1" t="s">
        <v>6</v>
      </c>
      <c r="B36" s="4">
        <v>372</v>
      </c>
      <c r="C36" s="2">
        <v>13.921787522830419</v>
      </c>
      <c r="D36" s="2">
        <v>0.33206105942132474</v>
      </c>
      <c r="E36" s="2">
        <v>41.925384286527311</v>
      </c>
      <c r="F36" s="2">
        <v>-211.316463002804</v>
      </c>
    </row>
    <row r="37" spans="1:6">
      <c r="A37" s="1" t="s">
        <v>6</v>
      </c>
      <c r="B37" s="4">
        <v>373</v>
      </c>
      <c r="C37" s="2">
        <v>16.99192541995437</v>
      </c>
      <c r="D37" s="2">
        <v>0.36724032537730383</v>
      </c>
      <c r="E37" s="2">
        <v>46.269225479246629</v>
      </c>
      <c r="F37" s="2">
        <v>-215.29436817205658</v>
      </c>
    </row>
    <row r="38" spans="1:6">
      <c r="A38" s="1" t="s">
        <v>6</v>
      </c>
      <c r="B38" s="4">
        <v>374</v>
      </c>
      <c r="C38" s="2">
        <v>17.69141255451985</v>
      </c>
      <c r="D38" s="2">
        <v>0.33144080248145247</v>
      </c>
      <c r="E38" s="2">
        <v>53.37729218028268</v>
      </c>
      <c r="F38" s="2">
        <v>-217.74158310717144</v>
      </c>
    </row>
    <row r="39" spans="1:6">
      <c r="A39" s="1" t="s">
        <v>6</v>
      </c>
      <c r="B39" s="4">
        <v>375</v>
      </c>
      <c r="C39" s="2">
        <v>20.16930478772532</v>
      </c>
      <c r="D39" s="2">
        <v>0.4052097668107148</v>
      </c>
      <c r="E39" s="2">
        <v>49.774971976790944</v>
      </c>
      <c r="F39" s="2">
        <v>-218.55900742271029</v>
      </c>
    </row>
    <row r="40" spans="1:6">
      <c r="A40" s="1"/>
      <c r="B40" s="4" t="s">
        <v>15</v>
      </c>
      <c r="C40" s="2">
        <f>AVERAGE(C35:C39)</f>
        <v>17.612449831049581</v>
      </c>
      <c r="D40" s="2">
        <f t="shared" ref="D40:F40" si="8">AVERAGE(D35:D39)</f>
        <v>0.36284795545607113</v>
      </c>
      <c r="E40" s="2">
        <f t="shared" si="8"/>
        <v>48.466805253037329</v>
      </c>
      <c r="F40" s="2">
        <f t="shared" si="8"/>
        <v>-216.2389936520523</v>
      </c>
    </row>
    <row r="41" spans="1:6">
      <c r="A41" s="1"/>
      <c r="B41" s="4" t="s">
        <v>16</v>
      </c>
      <c r="C41" s="2">
        <f>STDEV(C35:C39)/SQRT(5)</f>
        <v>1.0806628201398734</v>
      </c>
      <c r="D41" s="2">
        <f t="shared" ref="D41:F41" si="9">STDEV(D35:D39)/SQRT(5)</f>
        <v>1.4118158016937575E-2</v>
      </c>
      <c r="E41" s="2">
        <f t="shared" si="9"/>
        <v>1.9974468279982633</v>
      </c>
      <c r="F41" s="2">
        <f t="shared" si="9"/>
        <v>1.3591184796035836</v>
      </c>
    </row>
    <row r="42" spans="1:6">
      <c r="A42" s="1"/>
      <c r="B42" s="4"/>
      <c r="C42" s="2"/>
      <c r="D42" s="2"/>
      <c r="E42" s="2"/>
      <c r="F42" s="2"/>
    </row>
    <row r="43" spans="1:6">
      <c r="A43" s="1" t="s">
        <v>7</v>
      </c>
      <c r="B43" s="4">
        <v>451</v>
      </c>
      <c r="C43" s="2">
        <v>24.377508614477719</v>
      </c>
      <c r="D43" s="2">
        <v>0.44910523489105858</v>
      </c>
      <c r="E43" s="2">
        <v>54.280170259852532</v>
      </c>
      <c r="F43" s="2">
        <v>-222.24681085100084</v>
      </c>
    </row>
    <row r="44" spans="1:6">
      <c r="A44" s="1" t="s">
        <v>7</v>
      </c>
      <c r="B44" s="4">
        <v>452</v>
      </c>
      <c r="C44" s="2">
        <v>18.07509670024897</v>
      </c>
      <c r="D44" s="2">
        <v>0.43886350515181882</v>
      </c>
      <c r="E44" s="2">
        <v>41.186146690406936</v>
      </c>
      <c r="F44" s="2">
        <v>-214.56549995148245</v>
      </c>
    </row>
    <row r="45" spans="1:6">
      <c r="A45" s="1" t="s">
        <v>7</v>
      </c>
      <c r="B45" s="4">
        <v>453</v>
      </c>
      <c r="C45" s="2">
        <v>17.290363966882136</v>
      </c>
      <c r="D45" s="2">
        <v>0.42258725706027728</v>
      </c>
      <c r="E45" s="2">
        <v>40.915488287939226</v>
      </c>
      <c r="F45" s="2">
        <v>-213.88469748686327</v>
      </c>
    </row>
    <row r="46" spans="1:6">
      <c r="A46" s="1" t="s">
        <v>7</v>
      </c>
      <c r="B46" s="4">
        <v>454</v>
      </c>
      <c r="C46" s="2">
        <v>19.259097214541438</v>
      </c>
      <c r="D46" s="2">
        <v>0.42127512311570425</v>
      </c>
      <c r="E46" s="2">
        <v>45.716198649716794</v>
      </c>
      <c r="F46" s="2">
        <v>-216.80638299046382</v>
      </c>
    </row>
    <row r="47" spans="1:6">
      <c r="A47" s="1" t="s">
        <v>7</v>
      </c>
      <c r="B47" s="4">
        <v>455</v>
      </c>
      <c r="C47" s="2">
        <v>15.584632761846684</v>
      </c>
      <c r="D47" s="2">
        <v>0.39629626687470476</v>
      </c>
      <c r="E47" s="2">
        <v>39.325711757900585</v>
      </c>
      <c r="F47" s="2">
        <v>-211.96839717962044</v>
      </c>
    </row>
    <row r="48" spans="1:6">
      <c r="A48" s="1"/>
      <c r="B48" s="4" t="s">
        <v>15</v>
      </c>
      <c r="C48" s="2">
        <f>AVERAGE(C43:C47)</f>
        <v>18.917339851599387</v>
      </c>
      <c r="D48" s="2">
        <f t="shared" ref="D48:F48" si="10">AVERAGE(D43:D47)</f>
        <v>0.42562547741871271</v>
      </c>
      <c r="E48" s="2">
        <f t="shared" si="10"/>
        <v>44.284743129163218</v>
      </c>
      <c r="F48" s="2">
        <f t="shared" si="10"/>
        <v>-215.89435769188617</v>
      </c>
    </row>
    <row r="49" spans="1:6">
      <c r="A49" s="1"/>
      <c r="B49" s="4" t="s">
        <v>16</v>
      </c>
      <c r="C49" s="2">
        <f>STDEV(C43:C47)/SQRT(5)</f>
        <v>1.4898590808491521</v>
      </c>
      <c r="D49" s="2">
        <f t="shared" ref="D49:F49" si="11">STDEV(D43:D47)/SQRT(5)</f>
        <v>8.9858314747872127E-3</v>
      </c>
      <c r="E49" s="2">
        <f t="shared" si="11"/>
        <v>2.7157208863282953</v>
      </c>
      <c r="F49" s="2">
        <f t="shared" si="11"/>
        <v>1.7663976656141871</v>
      </c>
    </row>
    <row r="50" spans="1:6">
      <c r="A50" s="1"/>
      <c r="B50" s="4"/>
      <c r="C50" s="2"/>
      <c r="D50" s="2"/>
      <c r="E50" s="2"/>
      <c r="F50" s="2"/>
    </row>
    <row r="51" spans="1:6">
      <c r="A51" s="1" t="s">
        <v>8</v>
      </c>
      <c r="B51" s="4">
        <v>531</v>
      </c>
      <c r="C51" s="2">
        <v>24.652216059078736</v>
      </c>
      <c r="D51" s="2">
        <v>0.51803589156880225</v>
      </c>
      <c r="E51" s="2">
        <v>47.587853390665281</v>
      </c>
      <c r="F51" s="2">
        <v>-220.63924883563135</v>
      </c>
    </row>
    <row r="52" spans="1:6">
      <c r="A52" s="1" t="s">
        <v>8</v>
      </c>
      <c r="B52" s="4">
        <v>532</v>
      </c>
      <c r="C52" s="2">
        <v>16.458724954041049</v>
      </c>
      <c r="D52" s="2">
        <v>0.42118792924631482</v>
      </c>
      <c r="E52" s="2">
        <v>39.076915104126421</v>
      </c>
      <c r="F52" s="2">
        <v>-212.61240348267273</v>
      </c>
    </row>
    <row r="53" spans="1:6">
      <c r="A53" s="1" t="s">
        <v>8</v>
      </c>
      <c r="B53" s="4">
        <v>533</v>
      </c>
      <c r="C53" s="2">
        <v>20.077597672247268</v>
      </c>
      <c r="D53" s="2">
        <v>0.4806680001558552</v>
      </c>
      <c r="E53" s="2">
        <v>41.770198277682653</v>
      </c>
      <c r="F53" s="2">
        <v>-216.15670460341281</v>
      </c>
    </row>
    <row r="54" spans="1:6">
      <c r="A54" s="1" t="s">
        <v>8</v>
      </c>
      <c r="B54" s="4">
        <v>534</v>
      </c>
      <c r="C54" s="2">
        <v>19.231039728198937</v>
      </c>
      <c r="D54" s="2">
        <v>0.46494585426907781</v>
      </c>
      <c r="E54" s="2">
        <v>41.361890963478452</v>
      </c>
      <c r="F54" s="2">
        <v>-215.45021924334338</v>
      </c>
    </row>
    <row r="55" spans="1:6">
      <c r="A55" s="1" t="s">
        <v>8</v>
      </c>
      <c r="B55" s="4">
        <v>535</v>
      </c>
      <c r="C55" s="2">
        <v>19.494816489591489</v>
      </c>
      <c r="D55" s="2">
        <v>0.5366149809621813</v>
      </c>
      <c r="E55" s="2">
        <v>36.329243836309168</v>
      </c>
      <c r="F55" s="2">
        <v>-213.89956929524135</v>
      </c>
    </row>
    <row r="56" spans="1:6">
      <c r="B56" s="4" t="s">
        <v>15</v>
      </c>
      <c r="C56" s="2">
        <f>AVERAGE(C51:C55)</f>
        <v>19.982878980631494</v>
      </c>
      <c r="D56" s="2">
        <f t="shared" ref="D56:F56" si="12">AVERAGE(D51:D55)</f>
        <v>0.4842905312404463</v>
      </c>
      <c r="E56" s="2">
        <f t="shared" si="12"/>
        <v>41.225220314452393</v>
      </c>
      <c r="F56" s="2">
        <f t="shared" si="12"/>
        <v>-215.75162909206028</v>
      </c>
    </row>
    <row r="57" spans="1:6">
      <c r="B57" s="4" t="s">
        <v>16</v>
      </c>
      <c r="C57" s="2">
        <f>STDEV(C51:C55)/SQRT(5)</f>
        <v>1.323533324901498</v>
      </c>
      <c r="D57" s="2">
        <f t="shared" ref="D57:F57" si="13">STDEV(D51:D55)/SQRT(5)</f>
        <v>2.0305017876608902E-2</v>
      </c>
      <c r="E57" s="2">
        <f t="shared" si="13"/>
        <v>1.8625866484606231</v>
      </c>
      <c r="F57" s="2">
        <f t="shared" si="13"/>
        <v>1.3680026268646999</v>
      </c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7"/>
  <sheetViews>
    <sheetView tabSelected="1" workbookViewId="0">
      <selection activeCell="J15" sqref="J15"/>
    </sheetView>
  </sheetViews>
  <sheetFormatPr baseColWidth="10" defaultRowHeight="15" x14ac:dyDescent="0"/>
  <cols>
    <col min="3" max="3" width="17.6640625" bestFit="1" customWidth="1"/>
    <col min="4" max="4" width="18.1640625" bestFit="1" customWidth="1"/>
    <col min="6" max="6" width="13.33203125" bestFit="1" customWidth="1"/>
  </cols>
  <sheetData>
    <row r="1" spans="1:6">
      <c r="A1" s="1" t="s">
        <v>0</v>
      </c>
      <c r="B1" s="1" t="s">
        <v>1</v>
      </c>
      <c r="C1" s="2" t="s">
        <v>12</v>
      </c>
      <c r="D1" s="2" t="s">
        <v>13</v>
      </c>
      <c r="E1" s="2" t="s">
        <v>9</v>
      </c>
      <c r="F1" s="3" t="s">
        <v>14</v>
      </c>
    </row>
    <row r="2" spans="1:6">
      <c r="A2" s="1"/>
      <c r="B2" s="1"/>
      <c r="C2" s="2"/>
      <c r="D2" s="2"/>
      <c r="E2" s="2"/>
      <c r="F2" s="2"/>
    </row>
    <row r="3" spans="1:6">
      <c r="A3" s="1" t="s">
        <v>2</v>
      </c>
      <c r="B3" s="4">
        <v>51</v>
      </c>
      <c r="C3" s="2">
        <v>15.397042420630473</v>
      </c>
      <c r="D3" s="2">
        <v>0.37836992925548468</v>
      </c>
      <c r="E3" s="2">
        <v>40.693092209856907</v>
      </c>
      <c r="F3" s="2">
        <v>-212.26313083070116</v>
      </c>
    </row>
    <row r="4" spans="1:6">
      <c r="A4" s="1" t="s">
        <v>2</v>
      </c>
      <c r="B4" s="4">
        <v>52</v>
      </c>
      <c r="C4" s="2">
        <v>15.628409809188957</v>
      </c>
      <c r="D4" s="2">
        <v>0.37121160671390452</v>
      </c>
      <c r="E4" s="2">
        <v>42.101080695016861</v>
      </c>
      <c r="F4" s="2">
        <v>-212.91656943396367</v>
      </c>
    </row>
    <row r="5" spans="1:6">
      <c r="A5" s="1" t="s">
        <v>2</v>
      </c>
      <c r="B5" s="4">
        <v>53</v>
      </c>
      <c r="C5" s="2">
        <v>17.592749482073678</v>
      </c>
      <c r="D5" s="2">
        <v>0.34489518882535969</v>
      </c>
      <c r="E5" s="2">
        <v>51.008973311546825</v>
      </c>
      <c r="F5" s="2">
        <v>-217.06081661525837</v>
      </c>
    </row>
    <row r="6" spans="1:6">
      <c r="A6" s="1" t="s">
        <v>2</v>
      </c>
      <c r="B6" s="4">
        <v>54</v>
      </c>
      <c r="C6" s="2">
        <v>12.971579686518625</v>
      </c>
      <c r="D6" s="2">
        <v>0.30206732864786395</v>
      </c>
      <c r="E6" s="2">
        <v>42.942676868044508</v>
      </c>
      <c r="F6" s="2">
        <v>-210.69254328232057</v>
      </c>
    </row>
    <row r="7" spans="1:6">
      <c r="A7" s="1" t="s">
        <v>2</v>
      </c>
      <c r="B7" s="4">
        <v>55</v>
      </c>
      <c r="C7" s="2">
        <v>14.932109432677128</v>
      </c>
      <c r="D7" s="2">
        <v>0.30042397640978497</v>
      </c>
      <c r="E7" s="2">
        <v>49.703454468325781</v>
      </c>
      <c r="F7" s="2">
        <v>-214.52478531030235</v>
      </c>
    </row>
    <row r="8" spans="1:6">
      <c r="A8" s="1"/>
      <c r="B8" s="4" t="s">
        <v>15</v>
      </c>
      <c r="C8" s="2">
        <f>AVERAGE(C3:C7)</f>
        <v>15.30437816621777</v>
      </c>
      <c r="D8" s="2">
        <f t="shared" ref="D8:F8" si="0">AVERAGE(D3:D7)</f>
        <v>0.33939360597047952</v>
      </c>
      <c r="E8" s="2">
        <f t="shared" si="0"/>
        <v>45.289855510558183</v>
      </c>
      <c r="F8" s="2">
        <f t="shared" si="0"/>
        <v>-213.4915690945092</v>
      </c>
    </row>
    <row r="9" spans="1:6">
      <c r="A9" s="1"/>
      <c r="B9" s="4" t="s">
        <v>16</v>
      </c>
      <c r="C9" s="2">
        <f>STDEV(C3:C7)/SQRT(5)</f>
        <v>0.73928205732937824</v>
      </c>
      <c r="D9" s="2">
        <f t="shared" ref="D9:F9" si="1">STDEV(D3:D7)/SQRT(5)</f>
        <v>1.6543411632576735E-2</v>
      </c>
      <c r="E9" s="2">
        <f t="shared" si="1"/>
        <v>2.1094540695209436</v>
      </c>
      <c r="F9" s="2">
        <f t="shared" si="1"/>
        <v>1.083542668469162</v>
      </c>
    </row>
    <row r="10" spans="1:6">
      <c r="A10" s="1"/>
      <c r="B10" s="4"/>
      <c r="C10" s="2"/>
      <c r="D10" s="2"/>
      <c r="E10" s="2"/>
      <c r="F10" s="2"/>
    </row>
    <row r="11" spans="1:6">
      <c r="A11" s="1" t="s">
        <v>3</v>
      </c>
      <c r="B11" s="4">
        <v>131</v>
      </c>
      <c r="C11" s="2">
        <v>17.679622471831703</v>
      </c>
      <c r="D11" s="2">
        <v>0.40106050030214607</v>
      </c>
      <c r="E11" s="2">
        <v>44.082183257918551</v>
      </c>
      <c r="F11" s="2">
        <v>-215.17755690626083</v>
      </c>
    </row>
    <row r="12" spans="1:6">
      <c r="A12" s="1" t="s">
        <v>3</v>
      </c>
      <c r="B12" s="4">
        <v>132</v>
      </c>
      <c r="C12" s="2">
        <v>13.149239668819327</v>
      </c>
      <c r="D12" s="2">
        <v>0.35709710797497474</v>
      </c>
      <c r="E12" s="2">
        <v>36.822587960417813</v>
      </c>
      <c r="F12" s="2">
        <v>-208.82088206449436</v>
      </c>
    </row>
    <row r="13" spans="1:6">
      <c r="A13" s="1" t="s">
        <v>3</v>
      </c>
      <c r="B13" s="4">
        <v>133</v>
      </c>
      <c r="C13" s="2">
        <v>14.50410031137374</v>
      </c>
      <c r="D13" s="2">
        <v>0.37871785079216042</v>
      </c>
      <c r="E13" s="2">
        <v>38.297905105438403</v>
      </c>
      <c r="F13" s="2">
        <v>-210.6551461295991</v>
      </c>
    </row>
    <row r="14" spans="1:6">
      <c r="A14" s="1" t="s">
        <v>3</v>
      </c>
      <c r="B14" s="4">
        <v>134</v>
      </c>
      <c r="C14" s="2">
        <v>12.317401350770417</v>
      </c>
      <c r="D14" s="2">
        <v>0.3644306530541373</v>
      </c>
      <c r="E14" s="2">
        <v>33.79902663934427</v>
      </c>
      <c r="F14" s="2">
        <v>-206.80393841614563</v>
      </c>
    </row>
    <row r="15" spans="1:6">
      <c r="A15" s="1" t="s">
        <v>3</v>
      </c>
      <c r="B15" s="4">
        <v>135</v>
      </c>
      <c r="C15" s="2">
        <v>13.067923785857612</v>
      </c>
      <c r="D15" s="2">
        <v>0.33370322331101376</v>
      </c>
      <c r="E15" s="2">
        <v>39.160316331970861</v>
      </c>
      <c r="F15" s="2">
        <v>-209.56004548261529</v>
      </c>
    </row>
    <row r="16" spans="1:6">
      <c r="A16" s="1"/>
      <c r="B16" s="4" t="s">
        <v>15</v>
      </c>
      <c r="C16" s="2">
        <f>AVERAGE(C11:C15)</f>
        <v>14.14365751773056</v>
      </c>
      <c r="D16" s="2">
        <f t="shared" ref="D16:F16" si="2">AVERAGE(D11:D15)</f>
        <v>0.36700186708688648</v>
      </c>
      <c r="E16" s="2">
        <f t="shared" si="2"/>
        <v>38.432403859017981</v>
      </c>
      <c r="F16" s="2">
        <f t="shared" si="2"/>
        <v>-210.20351379982304</v>
      </c>
    </row>
    <row r="17" spans="1:6">
      <c r="A17" s="1"/>
      <c r="B17" s="4" t="s">
        <v>16</v>
      </c>
      <c r="C17" s="2">
        <f>STDEV(C11:C15)/SQRT(5)</f>
        <v>0.95168925263457882</v>
      </c>
      <c r="D17" s="2">
        <f t="shared" ref="D17:F17" si="3">STDEV(D11:D15)/SQRT(5)</f>
        <v>1.120439610745153E-2</v>
      </c>
      <c r="E17" s="2">
        <f t="shared" si="3"/>
        <v>1.6811847820274437</v>
      </c>
      <c r="F17" s="2">
        <f t="shared" si="3"/>
        <v>1.3933397174790842</v>
      </c>
    </row>
    <row r="18" spans="1:6">
      <c r="A18" s="1"/>
      <c r="B18" s="4"/>
      <c r="C18" s="2"/>
      <c r="D18" s="2"/>
      <c r="E18" s="2"/>
      <c r="F18" s="2"/>
    </row>
    <row r="19" spans="1:6">
      <c r="A19" s="1" t="s">
        <v>4</v>
      </c>
      <c r="B19" s="4">
        <v>211</v>
      </c>
      <c r="C19" s="2">
        <v>13.114449229267795</v>
      </c>
      <c r="D19" s="2">
        <v>0.27857297713309359</v>
      </c>
      <c r="E19" s="2">
        <v>47.077248354215328</v>
      </c>
      <c r="F19" s="2">
        <v>-212.06642701322505</v>
      </c>
    </row>
    <row r="20" spans="1:6">
      <c r="A20" s="1" t="s">
        <v>4</v>
      </c>
      <c r="B20" s="4">
        <v>212</v>
      </c>
      <c r="C20" s="2">
        <v>15.017966434443776</v>
      </c>
      <c r="D20" s="2">
        <v>0.39977464269646018</v>
      </c>
      <c r="E20" s="2">
        <v>37.566080562659849</v>
      </c>
      <c r="F20" s="2">
        <v>-210.86243807400882</v>
      </c>
    </row>
    <row r="21" spans="1:6">
      <c r="A21" s="1" t="s">
        <v>4</v>
      </c>
      <c r="B21" s="4">
        <v>213</v>
      </c>
      <c r="C21" s="2">
        <v>13.85823379845055</v>
      </c>
      <c r="D21" s="2">
        <v>0.34992600937753221</v>
      </c>
      <c r="E21" s="2">
        <v>39.603325923392617</v>
      </c>
      <c r="F21" s="2">
        <v>-210.49443833929539</v>
      </c>
    </row>
    <row r="22" spans="1:6">
      <c r="A22" s="1" t="s">
        <v>4</v>
      </c>
      <c r="B22" s="4">
        <v>214</v>
      </c>
      <c r="C22" s="2">
        <v>13.991047717364609</v>
      </c>
      <c r="D22" s="2">
        <v>0.33215867350651895</v>
      </c>
      <c r="E22" s="2">
        <v>42.121578731226542</v>
      </c>
      <c r="F22" s="2">
        <v>-211.44508486845618</v>
      </c>
    </row>
    <row r="23" spans="1:6">
      <c r="A23" s="1" t="s">
        <v>4</v>
      </c>
      <c r="B23" s="4">
        <v>215</v>
      </c>
      <c r="C23" s="2">
        <v>12.163943686117255</v>
      </c>
      <c r="D23" s="2">
        <v>0.30999438923280287</v>
      </c>
      <c r="E23" s="2">
        <v>39.239238220477105</v>
      </c>
      <c r="F23" s="2">
        <v>-208.62961764487741</v>
      </c>
    </row>
    <row r="24" spans="1:6">
      <c r="A24" s="1"/>
      <c r="B24" s="4" t="s">
        <v>15</v>
      </c>
      <c r="C24" s="2">
        <f>AVERAGE(C19:C23)</f>
        <v>13.629128173128796</v>
      </c>
      <c r="D24" s="2">
        <f t="shared" ref="D24:F24" si="4">AVERAGE(D19:D23)</f>
        <v>0.33408533838928156</v>
      </c>
      <c r="E24" s="2">
        <f t="shared" si="4"/>
        <v>41.121494358394287</v>
      </c>
      <c r="F24" s="2">
        <f t="shared" si="4"/>
        <v>-210.69960118797258</v>
      </c>
    </row>
    <row r="25" spans="1:6">
      <c r="A25" s="1"/>
      <c r="B25" s="4" t="s">
        <v>16</v>
      </c>
      <c r="C25" s="2">
        <f>STDEV(C19:C23)/SQRT(5)</f>
        <v>0.47560523842675956</v>
      </c>
      <c r="D25" s="2">
        <f t="shared" ref="D25:F25" si="5">STDEV(D19:D23)/SQRT(5)</f>
        <v>2.0287582013127029E-2</v>
      </c>
      <c r="E25" s="2">
        <f t="shared" si="5"/>
        <v>1.6577072304267522</v>
      </c>
      <c r="F25" s="2">
        <f t="shared" si="5"/>
        <v>0.58212534170316843</v>
      </c>
    </row>
    <row r="26" spans="1:6">
      <c r="A26" s="1"/>
      <c r="B26" s="4"/>
      <c r="C26" s="2"/>
      <c r="D26" s="2"/>
      <c r="E26" s="2"/>
      <c r="F26" s="2"/>
    </row>
    <row r="27" spans="1:6">
      <c r="A27" s="1" t="s">
        <v>5</v>
      </c>
      <c r="B27" s="4">
        <v>291</v>
      </c>
      <c r="C27" s="2">
        <v>11.797372342115484</v>
      </c>
      <c r="D27" s="2">
        <v>0.36181393582087212</v>
      </c>
      <c r="E27" s="2">
        <v>32.606185594675821</v>
      </c>
      <c r="F27" s="2">
        <v>-205.74804481344614</v>
      </c>
    </row>
    <row r="28" spans="1:6">
      <c r="A28" s="1" t="s">
        <v>5</v>
      </c>
      <c r="B28" s="4">
        <v>292</v>
      </c>
      <c r="C28" s="2">
        <v>12.09896538188651</v>
      </c>
      <c r="D28" s="2">
        <v>0.35780045994550597</v>
      </c>
      <c r="E28" s="2">
        <v>33.81484021493214</v>
      </c>
      <c r="F28" s="2">
        <v>-206.57123125802946</v>
      </c>
    </row>
    <row r="29" spans="1:6">
      <c r="A29" s="1" t="s">
        <v>5</v>
      </c>
      <c r="B29" s="4">
        <v>293</v>
      </c>
      <c r="C29" s="2">
        <v>11.651034711327776</v>
      </c>
      <c r="D29" s="2">
        <v>0.42290645619579009</v>
      </c>
      <c r="E29" s="2">
        <v>27.549909774689699</v>
      </c>
      <c r="F29" s="2">
        <v>-203.33107618495458</v>
      </c>
    </row>
    <row r="30" spans="1:6">
      <c r="A30" s="1" t="s">
        <v>5</v>
      </c>
      <c r="B30" s="4">
        <v>294</v>
      </c>
      <c r="C30" s="2">
        <v>11.426088380896918</v>
      </c>
      <c r="D30" s="2">
        <v>0.27719064041235592</v>
      </c>
      <c r="E30" s="2">
        <v>41.221046871926028</v>
      </c>
      <c r="F30" s="2">
        <v>-208.45193269887284</v>
      </c>
    </row>
    <row r="31" spans="1:6">
      <c r="A31" s="1" t="s">
        <v>5</v>
      </c>
      <c r="B31" s="4">
        <v>295</v>
      </c>
      <c r="C31" s="2">
        <v>13.455745000366278</v>
      </c>
      <c r="D31" s="2">
        <v>0.36030615528845489</v>
      </c>
      <c r="E31" s="2">
        <v>37.345309822958313</v>
      </c>
      <c r="F31" s="2">
        <v>-209.31684467769682</v>
      </c>
    </row>
    <row r="32" spans="1:6">
      <c r="A32" s="1"/>
      <c r="B32" s="4" t="s">
        <v>15</v>
      </c>
      <c r="C32" s="2">
        <f>AVERAGE(C27:C31)</f>
        <v>12.085841163318594</v>
      </c>
      <c r="D32" s="2">
        <f t="shared" ref="D32:F32" si="6">AVERAGE(D27:D31)</f>
        <v>0.35600352953259573</v>
      </c>
      <c r="E32" s="2">
        <f t="shared" si="6"/>
        <v>34.507458455836399</v>
      </c>
      <c r="F32" s="2">
        <f t="shared" si="6"/>
        <v>-206.68382592659995</v>
      </c>
    </row>
    <row r="33" spans="1:6">
      <c r="A33" s="1"/>
      <c r="B33" s="4" t="s">
        <v>16</v>
      </c>
      <c r="C33" s="2">
        <f>STDEV(C27:C31)/SQRT(5)</f>
        <v>0.35946859482319765</v>
      </c>
      <c r="D33" s="2">
        <f t="shared" ref="D33:F33" si="7">STDEV(D27:D31)/SQRT(5)</f>
        <v>2.3176470240438798E-2</v>
      </c>
      <c r="E33" s="2">
        <f t="shared" si="7"/>
        <v>2.2981265410467935</v>
      </c>
      <c r="F33" s="2">
        <f t="shared" si="7"/>
        <v>1.0532873298158945</v>
      </c>
    </row>
    <row r="34" spans="1:6">
      <c r="A34" s="1"/>
      <c r="B34" s="4"/>
      <c r="C34" s="2"/>
      <c r="D34" s="2"/>
      <c r="E34" s="2"/>
      <c r="F34" s="2"/>
    </row>
    <row r="35" spans="1:6">
      <c r="A35" s="1" t="s">
        <v>6</v>
      </c>
      <c r="B35" s="4">
        <v>371</v>
      </c>
      <c r="C35" s="2">
        <v>12.461114253393665</v>
      </c>
      <c r="D35" s="2">
        <v>0.33118049993842413</v>
      </c>
      <c r="E35" s="2">
        <v>37.626352565173796</v>
      </c>
      <c r="F35" s="2">
        <v>-208.39142907312345</v>
      </c>
    </row>
    <row r="36" spans="1:6">
      <c r="A36" s="1" t="s">
        <v>6</v>
      </c>
      <c r="B36" s="4">
        <v>372</v>
      </c>
      <c r="C36" s="2">
        <v>11.893335786306128</v>
      </c>
      <c r="D36" s="2">
        <v>0.32279536395336594</v>
      </c>
      <c r="E36" s="2">
        <v>36.844815986961791</v>
      </c>
      <c r="F36" s="2">
        <v>-207.48833459407592</v>
      </c>
    </row>
    <row r="37" spans="1:6">
      <c r="A37" s="1" t="s">
        <v>6</v>
      </c>
      <c r="B37" s="4">
        <v>373</v>
      </c>
      <c r="C37" s="2">
        <v>14.414842716488476</v>
      </c>
      <c r="D37" s="2">
        <v>0.35789310552284809</v>
      </c>
      <c r="E37" s="2">
        <v>40.276949999999999</v>
      </c>
      <c r="F37" s="2">
        <v>-211.24556674792342</v>
      </c>
    </row>
    <row r="38" spans="1:6">
      <c r="A38" s="1" t="s">
        <v>6</v>
      </c>
      <c r="B38" s="4">
        <v>374</v>
      </c>
      <c r="C38" s="2">
        <v>17.43974153564449</v>
      </c>
      <c r="D38" s="2">
        <v>0.26814330250696267</v>
      </c>
      <c r="E38" s="2">
        <v>65.038885448916432</v>
      </c>
      <c r="F38" s="2">
        <v>-220.18910125244599</v>
      </c>
    </row>
    <row r="39" spans="1:6">
      <c r="A39" s="1" t="s">
        <v>6</v>
      </c>
      <c r="B39" s="4">
        <v>375</v>
      </c>
      <c r="C39" s="2">
        <v>15.052456698002016</v>
      </c>
      <c r="D39" s="2">
        <v>0.3152215958877268</v>
      </c>
      <c r="E39" s="2">
        <v>47.751984300476948</v>
      </c>
      <c r="F39" s="2">
        <v>-214.09708576274573</v>
      </c>
    </row>
    <row r="40" spans="1:6">
      <c r="A40" s="1"/>
      <c r="B40" s="4" t="s">
        <v>15</v>
      </c>
      <c r="C40" s="2">
        <f>AVERAGE(C35:C39)</f>
        <v>14.252298197966955</v>
      </c>
      <c r="D40" s="2">
        <f t="shared" ref="D40:F40" si="8">AVERAGE(D35:D39)</f>
        <v>0.3190467735618655</v>
      </c>
      <c r="E40" s="2">
        <f t="shared" si="8"/>
        <v>45.507797660305798</v>
      </c>
      <c r="F40" s="2">
        <f t="shared" si="8"/>
        <v>-212.28230348606289</v>
      </c>
    </row>
    <row r="41" spans="1:6">
      <c r="A41" s="1"/>
      <c r="B41" s="4" t="s">
        <v>16</v>
      </c>
      <c r="C41" s="2">
        <f>STDEV(C35:C39)/SQRT(5)</f>
        <v>0.98993719395501989</v>
      </c>
      <c r="D41" s="2">
        <f t="shared" ref="D41:F41" si="9">STDEV(D35:D39)/SQRT(5)</f>
        <v>1.4622093048198266E-2</v>
      </c>
      <c r="E41" s="2">
        <f t="shared" si="9"/>
        <v>5.248933031521454</v>
      </c>
      <c r="F41" s="2">
        <f t="shared" si="9"/>
        <v>2.2913614962403539</v>
      </c>
    </row>
    <row r="42" spans="1:6">
      <c r="A42" s="1"/>
      <c r="B42" s="4"/>
      <c r="C42" s="2"/>
      <c r="D42" s="2"/>
      <c r="E42" s="2"/>
      <c r="F42" s="2"/>
    </row>
    <row r="43" spans="1:6">
      <c r="A43" s="1" t="s">
        <v>7</v>
      </c>
      <c r="B43" s="4">
        <v>451</v>
      </c>
      <c r="C43" s="2">
        <v>11.68899545145433</v>
      </c>
      <c r="D43" s="2">
        <v>0.31926987399486823</v>
      </c>
      <c r="E43" s="2">
        <v>36.611645518556536</v>
      </c>
      <c r="F43" s="2">
        <v>-207.17211284803417</v>
      </c>
    </row>
    <row r="44" spans="1:6">
      <c r="A44" s="1" t="s">
        <v>7</v>
      </c>
      <c r="B44" s="4">
        <v>452</v>
      </c>
      <c r="C44" s="2">
        <v>10.767848585914912</v>
      </c>
      <c r="D44" s="2">
        <v>0.28836959930069039</v>
      </c>
      <c r="E44" s="2">
        <v>37.340443001021754</v>
      </c>
      <c r="F44" s="2">
        <v>-206.33915585284871</v>
      </c>
    </row>
    <row r="45" spans="1:6">
      <c r="A45" s="1" t="s">
        <v>7</v>
      </c>
      <c r="B45" s="4">
        <v>453</v>
      </c>
      <c r="C45" s="2">
        <v>11.716206316474931</v>
      </c>
      <c r="D45" s="2">
        <v>0.30737967893322599</v>
      </c>
      <c r="E45" s="2">
        <v>38.116398446170919</v>
      </c>
      <c r="F45" s="2">
        <v>-207.74106258655235</v>
      </c>
    </row>
    <row r="46" spans="1:6">
      <c r="A46" s="1" t="s">
        <v>7</v>
      </c>
      <c r="B46" s="4">
        <v>454</v>
      </c>
      <c r="C46" s="2">
        <v>12.031830325890075</v>
      </c>
      <c r="D46" s="2">
        <v>0.26871173911782603</v>
      </c>
      <c r="E46" s="2">
        <v>44.775975792461757</v>
      </c>
      <c r="F46" s="2">
        <v>-210.24650767296677</v>
      </c>
    </row>
    <row r="47" spans="1:6">
      <c r="A47" s="1" t="s">
        <v>7</v>
      </c>
      <c r="B47" s="4">
        <v>455</v>
      </c>
      <c r="C47" s="2">
        <v>11.131620122509187</v>
      </c>
      <c r="D47" s="2">
        <v>0.24741350170557397</v>
      </c>
      <c r="E47" s="2">
        <v>44.991967074440396</v>
      </c>
      <c r="F47" s="2">
        <v>-209.27224313658235</v>
      </c>
    </row>
    <row r="48" spans="1:6">
      <c r="A48" s="1"/>
      <c r="B48" s="4" t="s">
        <v>15</v>
      </c>
      <c r="C48" s="2">
        <f>AVERAGE(C43:C47)</f>
        <v>11.467300160448687</v>
      </c>
      <c r="D48" s="2">
        <f t="shared" ref="D48:F48" si="10">AVERAGE(D43:D47)</f>
        <v>0.28622887861043689</v>
      </c>
      <c r="E48" s="2">
        <f t="shared" si="10"/>
        <v>40.367285966530275</v>
      </c>
      <c r="F48" s="2">
        <f t="shared" si="10"/>
        <v>-208.15421641939687</v>
      </c>
    </row>
    <row r="49" spans="1:6">
      <c r="A49" s="1"/>
      <c r="B49" s="4" t="s">
        <v>16</v>
      </c>
      <c r="C49" s="2">
        <f>STDEV(C43:C47)/SQRT(5)</f>
        <v>0.22712452281116191</v>
      </c>
      <c r="D49" s="2">
        <f t="shared" ref="D49:F49" si="11">STDEV(D43:D47)/SQRT(5)</f>
        <v>1.2955944727483867E-2</v>
      </c>
      <c r="E49" s="2">
        <f t="shared" si="11"/>
        <v>1.8595339398992807</v>
      </c>
      <c r="F49" s="2">
        <f t="shared" si="11"/>
        <v>0.70913097537835934</v>
      </c>
    </row>
    <row r="50" spans="1:6">
      <c r="A50" s="1"/>
      <c r="B50" s="4"/>
      <c r="C50" s="2"/>
      <c r="D50" s="2"/>
      <c r="E50" s="2"/>
      <c r="F50" s="2"/>
    </row>
    <row r="51" spans="1:6">
      <c r="A51" s="1" t="s">
        <v>8</v>
      </c>
      <c r="B51" s="4">
        <v>531</v>
      </c>
      <c r="C51" s="2">
        <v>13.351098490080263</v>
      </c>
      <c r="D51" s="2">
        <v>0.34551135474390737</v>
      </c>
      <c r="E51" s="2">
        <v>38.641562156404611</v>
      </c>
      <c r="F51" s="2">
        <v>-209.66825137071214</v>
      </c>
    </row>
    <row r="52" spans="1:6">
      <c r="A52" s="1" t="s">
        <v>8</v>
      </c>
      <c r="B52" s="4">
        <v>532</v>
      </c>
      <c r="C52" s="2">
        <v>13.852087928011626</v>
      </c>
      <c r="D52" s="2">
        <v>0.3367567157985325</v>
      </c>
      <c r="E52" s="2">
        <v>41.133813456889605</v>
      </c>
      <c r="F52" s="2">
        <v>-210.99488444175691</v>
      </c>
    </row>
    <row r="53" spans="1:6">
      <c r="A53" s="1" t="s">
        <v>8</v>
      </c>
      <c r="B53" s="4">
        <v>533</v>
      </c>
      <c r="C53" s="2">
        <v>13.347559685373186</v>
      </c>
      <c r="D53" s="2">
        <v>0.30960114061507349</v>
      </c>
      <c r="E53" s="2">
        <v>43.112114053766305</v>
      </c>
      <c r="F53" s="2">
        <v>-211.12670899181185</v>
      </c>
    </row>
    <row r="54" spans="1:6">
      <c r="A54" s="1" t="s">
        <v>8</v>
      </c>
      <c r="B54" s="4">
        <v>534</v>
      </c>
      <c r="C54" s="2">
        <v>11.845589183163815</v>
      </c>
      <c r="D54" s="2">
        <v>0.33508625562151817</v>
      </c>
      <c r="E54" s="2">
        <v>35.350865588899218</v>
      </c>
      <c r="F54" s="2">
        <v>-206.88184147733904</v>
      </c>
    </row>
    <row r="55" spans="1:6">
      <c r="A55" s="1" t="s">
        <v>8</v>
      </c>
      <c r="B55" s="4">
        <v>535</v>
      </c>
      <c r="C55" s="2">
        <v>11.570672904715824</v>
      </c>
      <c r="D55" s="2">
        <v>0.32716647587770581</v>
      </c>
      <c r="E55" s="2">
        <v>35.366315798935702</v>
      </c>
      <c r="F55" s="2">
        <v>-206.57408680831401</v>
      </c>
    </row>
    <row r="56" spans="1:6">
      <c r="B56" s="4" t="s">
        <v>15</v>
      </c>
      <c r="C56" s="2">
        <f>AVERAGE(C51:C55)</f>
        <v>12.793401638268943</v>
      </c>
      <c r="D56" s="2">
        <f t="shared" ref="D56:F56" si="12">AVERAGE(D51:D55)</f>
        <v>0.33082438853134744</v>
      </c>
      <c r="E56" s="2">
        <f t="shared" si="12"/>
        <v>38.720934210979088</v>
      </c>
      <c r="F56" s="2">
        <f t="shared" si="12"/>
        <v>-209.04915461798677</v>
      </c>
    </row>
    <row r="57" spans="1:6">
      <c r="B57" s="4" t="s">
        <v>16</v>
      </c>
      <c r="C57" s="2">
        <f>STDEV(C51:C55)/SQRT(5)</f>
        <v>0.45455184444068625</v>
      </c>
      <c r="D57" s="2">
        <f t="shared" ref="D57:F57" si="13">STDEV(D51:D55)/SQRT(5)</f>
        <v>6.0533857118369831E-3</v>
      </c>
      <c r="E57" s="2">
        <f t="shared" si="13"/>
        <v>1.5446937204190616</v>
      </c>
      <c r="F57" s="2">
        <f t="shared" si="13"/>
        <v>0.98256257878686981</v>
      </c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Plasma</vt:lpstr>
      <vt:lpstr>Oral Epith</vt:lpstr>
      <vt:lpstr>Duodenum</vt:lpstr>
      <vt:lpstr>Jejunum</vt:lpstr>
    </vt:vector>
  </TitlesOfParts>
  <Company>ToxStrategies,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Thompson</dc:creator>
  <cp:lastModifiedBy>Chad Thompson</cp:lastModifiedBy>
  <cp:lastPrinted>2011-07-18T03:11:53Z</cp:lastPrinted>
  <dcterms:created xsi:type="dcterms:W3CDTF">2011-07-13T04:02:25Z</dcterms:created>
  <dcterms:modified xsi:type="dcterms:W3CDTF">2011-07-18T03:11:56Z</dcterms:modified>
</cp:coreProperties>
</file>