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5800" tabRatio="500"/>
  </bookViews>
  <sheets>
    <sheet name="Sheet1" sheetId="1" r:id="rId1"/>
  </sheets>
  <calcPr calcId="140000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14" i="1"/>
  <c r="E19" i="1"/>
  <c r="E18" i="1"/>
  <c r="E17" i="1"/>
  <c r="E16" i="1"/>
  <c r="E15" i="1"/>
  <c r="E14" i="1"/>
  <c r="E5" i="1"/>
  <c r="F5" i="1"/>
  <c r="G5" i="1"/>
  <c r="E10" i="1"/>
  <c r="F10" i="1"/>
  <c r="G10" i="1"/>
  <c r="E9" i="1"/>
  <c r="F9" i="1"/>
  <c r="G9" i="1"/>
  <c r="E8" i="1"/>
  <c r="F8" i="1"/>
  <c r="G8" i="1"/>
  <c r="E7" i="1"/>
  <c r="F7" i="1"/>
  <c r="G7" i="1"/>
  <c r="E6" i="1"/>
  <c r="F6" i="1"/>
  <c r="G6" i="1"/>
</calcChain>
</file>

<file path=xl/sharedStrings.xml><?xml version="1.0" encoding="utf-8"?>
<sst xmlns="http://schemas.openxmlformats.org/spreadsheetml/2006/main" count="19" uniqueCount="15">
  <si>
    <t>et al. (2011b), and Thompson et al. (2012).</t>
  </si>
  <si>
    <t>b Water intake per bout for mice and rats were reported in Ho and Chin (1988), Glendinning and Smith (1994), and Spector and Smith (1984). In mice, water intake per</t>
  </si>
  <si>
    <t>hourly bout was approximately 0.2 mL (Ho and Chin, 1988). In rats, water intake per bout was approximately 0.7 mL (Spector and Smith, 1984; Glendinning and Smith, 1994).</t>
  </si>
  <si>
    <t>c Calculated Cr(VI) intake per drinking water bout (mg) from Cr(VI) drinking water concentrations (mg L_x0002_1) and water intake per bout (L).</t>
  </si>
  <si>
    <t>d In McConnell et al. (2008), fed state stomach contents of 0.2 mL and 1 mL were measured in mice and rats, respectively.</t>
  </si>
  <si>
    <t>e Estimated Cr(VI) loading (mg Cr(VI) L_x0002_1 stomach contents) calculated from Cr(VI) intake per drinking water bout (mg) and stomach contents at any given one time during</t>
  </si>
  <si>
    <t>the fed state (mL) with a conversion factor of 1000.</t>
  </si>
  <si>
    <t>a Cr(VI) concentrations converted from the SDD concentrations using molar mass percentage. Concentrations administered to animals tested in NTP (2008), Thompson</t>
  </si>
  <si>
    <r>
      <t>Mouse Exposure Concentration as Cr(VI) (mg/L)</t>
    </r>
    <r>
      <rPr>
        <b/>
        <vertAlign val="superscript"/>
        <sz val="12"/>
        <color theme="1"/>
        <rFont val="Calibri"/>
        <scheme val="minor"/>
      </rPr>
      <t>a</t>
    </r>
  </si>
  <si>
    <r>
      <t>Water intake per Bout (L) (0.2 mL from Ho and Chin 1988</t>
    </r>
    <r>
      <rPr>
        <b/>
        <vertAlign val="superscript"/>
        <sz val="12"/>
        <color theme="1"/>
        <rFont val="Calibri"/>
        <scheme val="minor"/>
      </rPr>
      <t>)b</t>
    </r>
  </si>
  <si>
    <r>
      <t>CrVI intake per drinking water bout (mg)</t>
    </r>
    <r>
      <rPr>
        <b/>
        <vertAlign val="superscript"/>
        <sz val="12"/>
        <color theme="1"/>
        <rFont val="Calibri"/>
        <scheme val="minor"/>
      </rPr>
      <t>c</t>
    </r>
  </si>
  <si>
    <r>
      <t>Stomach Contents at any one time (from McConell et al. 2008)  (mL)</t>
    </r>
    <r>
      <rPr>
        <b/>
        <vertAlign val="superscript"/>
        <sz val="12"/>
        <color theme="1"/>
        <rFont val="Calibri"/>
        <scheme val="minor"/>
      </rPr>
      <t>d</t>
    </r>
  </si>
  <si>
    <r>
      <t>Cr(VI) loading/bout  (mg/L stomach contents)</t>
    </r>
    <r>
      <rPr>
        <b/>
        <vertAlign val="superscript"/>
        <sz val="12"/>
        <color theme="1"/>
        <rFont val="Calibri"/>
        <scheme val="minor"/>
      </rPr>
      <t>e</t>
    </r>
  </si>
  <si>
    <t>Table 1. Estimation of stomach loading in rats and mice to determine Cr(VI) spiking concentrations</t>
  </si>
  <si>
    <r>
      <t>Rat Exposure Concentration as Cr(VI) (mg/L)</t>
    </r>
    <r>
      <rPr>
        <b/>
        <vertAlign val="superscript"/>
        <sz val="12"/>
        <color theme="1"/>
        <rFont val="Calibri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</si>
</sst>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perscript"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0" fontId="1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7"/>
  <sheetViews>
    <sheetView tabSelected="1" workbookViewId="0">
      <selection activeCell="B13" sqref="B13"/>
    </sheetView>
  </sheetViews>
  <sheetFormatPr baseColWidth="10" defaultRowHeight="15" x14ac:dyDescent="0"/>
  <cols>
    <col min="3" max="3" width="33.33203125" customWidth="1"/>
    <col min="4" max="4" width="26.33203125" customWidth="1"/>
    <col min="5" max="5" width="24" customWidth="1"/>
    <col min="6" max="6" width="23.6640625" customWidth="1"/>
    <col min="7" max="7" width="36.5" customWidth="1"/>
  </cols>
  <sheetData>
    <row r="2" spans="3:7">
      <c r="C2" s="6" t="s">
        <v>13</v>
      </c>
    </row>
    <row r="4" spans="3:7" ht="46"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3:7">
      <c r="C5" s="1">
        <v>0.1</v>
      </c>
      <c r="D5" s="2">
        <v>2.0000000000000001E-4</v>
      </c>
      <c r="E5" s="2">
        <f>C5*D5</f>
        <v>2.0000000000000002E-5</v>
      </c>
      <c r="F5" s="3">
        <f>0.2</f>
        <v>0.2</v>
      </c>
      <c r="G5" s="5">
        <f t="shared" ref="G5:G10" si="0">E5/F5*1000</f>
        <v>0.1</v>
      </c>
    </row>
    <row r="6" spans="3:7">
      <c r="C6" s="1">
        <v>1.4</v>
      </c>
      <c r="D6" s="2">
        <v>2.0000000000000001E-4</v>
      </c>
      <c r="E6" s="2">
        <f t="shared" ref="E6:E10" si="1">C6*D6</f>
        <v>2.7999999999999998E-4</v>
      </c>
      <c r="F6" s="3">
        <f t="shared" ref="F6:F10" si="2">0.2</f>
        <v>0.2</v>
      </c>
      <c r="G6" s="5">
        <f t="shared" si="0"/>
        <v>1.3999999999999997</v>
      </c>
    </row>
    <row r="7" spans="3:7">
      <c r="C7" s="1">
        <v>5</v>
      </c>
      <c r="D7" s="2">
        <v>2.0000000000000001E-4</v>
      </c>
      <c r="E7" s="2">
        <f t="shared" si="1"/>
        <v>1E-3</v>
      </c>
      <c r="F7" s="3">
        <f t="shared" si="2"/>
        <v>0.2</v>
      </c>
      <c r="G7" s="5">
        <f t="shared" si="0"/>
        <v>5</v>
      </c>
    </row>
    <row r="8" spans="3:7">
      <c r="C8" s="1">
        <v>21</v>
      </c>
      <c r="D8" s="2">
        <v>2.0000000000000001E-4</v>
      </c>
      <c r="E8" s="2">
        <f t="shared" si="1"/>
        <v>4.2000000000000006E-3</v>
      </c>
      <c r="F8" s="3">
        <f t="shared" si="2"/>
        <v>0.2</v>
      </c>
      <c r="G8" s="5">
        <f t="shared" si="0"/>
        <v>21</v>
      </c>
    </row>
    <row r="9" spans="3:7">
      <c r="C9" s="1">
        <v>60</v>
      </c>
      <c r="D9" s="2">
        <v>2.0000000000000001E-4</v>
      </c>
      <c r="E9" s="2">
        <f t="shared" si="1"/>
        <v>1.2E-2</v>
      </c>
      <c r="F9" s="3">
        <f t="shared" si="2"/>
        <v>0.2</v>
      </c>
      <c r="G9" s="5">
        <f t="shared" si="0"/>
        <v>60</v>
      </c>
    </row>
    <row r="10" spans="3:7">
      <c r="C10" s="1">
        <v>180</v>
      </c>
      <c r="D10" s="2">
        <v>2.0000000000000001E-4</v>
      </c>
      <c r="E10" s="2">
        <f t="shared" si="1"/>
        <v>3.6000000000000004E-2</v>
      </c>
      <c r="F10" s="3">
        <f t="shared" si="2"/>
        <v>0.2</v>
      </c>
      <c r="G10" s="5">
        <f t="shared" si="0"/>
        <v>180.00000000000003</v>
      </c>
    </row>
    <row r="13" spans="3:7" ht="46">
      <c r="C13" s="4" t="s">
        <v>14</v>
      </c>
      <c r="D13" s="4" t="s">
        <v>9</v>
      </c>
      <c r="E13" s="4" t="s">
        <v>10</v>
      </c>
      <c r="F13" s="4" t="s">
        <v>11</v>
      </c>
      <c r="G13" s="4" t="s">
        <v>12</v>
      </c>
    </row>
    <row r="14" spans="3:7">
      <c r="C14" s="1">
        <v>0.1</v>
      </c>
      <c r="D14" s="3">
        <v>6.9999999999999999E-4</v>
      </c>
      <c r="E14" s="2">
        <f>C14*D14</f>
        <v>7.0000000000000007E-5</v>
      </c>
      <c r="F14" s="3">
        <v>1</v>
      </c>
      <c r="G14" s="3">
        <f>E14/F14*1000</f>
        <v>7.0000000000000007E-2</v>
      </c>
    </row>
    <row r="15" spans="3:7">
      <c r="C15" s="1">
        <v>1.4</v>
      </c>
      <c r="D15" s="3">
        <v>6.9999999999999999E-4</v>
      </c>
      <c r="E15" s="2">
        <f t="shared" ref="E15:E19" si="3">C15*D15</f>
        <v>9.7999999999999997E-4</v>
      </c>
      <c r="F15" s="3">
        <v>1</v>
      </c>
      <c r="G15" s="3">
        <f t="shared" ref="G15:G19" si="4">E15/F15*1000</f>
        <v>0.98</v>
      </c>
    </row>
    <row r="16" spans="3:7">
      <c r="C16" s="1">
        <v>5</v>
      </c>
      <c r="D16" s="3">
        <v>6.9999999999999999E-4</v>
      </c>
      <c r="E16" s="2">
        <f t="shared" si="3"/>
        <v>3.5000000000000001E-3</v>
      </c>
      <c r="F16" s="3">
        <v>1</v>
      </c>
      <c r="G16" s="3">
        <f t="shared" si="4"/>
        <v>3.5</v>
      </c>
    </row>
    <row r="17" spans="3:7">
      <c r="C17" s="1">
        <v>21</v>
      </c>
      <c r="D17" s="3">
        <v>6.9999999999999999E-4</v>
      </c>
      <c r="E17" s="2">
        <f t="shared" si="3"/>
        <v>1.47E-2</v>
      </c>
      <c r="F17" s="3">
        <v>1</v>
      </c>
      <c r="G17" s="3">
        <f t="shared" si="4"/>
        <v>14.7</v>
      </c>
    </row>
    <row r="18" spans="3:7">
      <c r="C18" s="1">
        <v>60</v>
      </c>
      <c r="D18" s="3">
        <v>6.9999999999999999E-4</v>
      </c>
      <c r="E18" s="2">
        <f t="shared" si="3"/>
        <v>4.2000000000000003E-2</v>
      </c>
      <c r="F18" s="3">
        <v>1</v>
      </c>
      <c r="G18" s="3">
        <f t="shared" si="4"/>
        <v>42</v>
      </c>
    </row>
    <row r="19" spans="3:7">
      <c r="C19" s="1">
        <v>182</v>
      </c>
      <c r="D19" s="3">
        <v>6.9999999999999999E-4</v>
      </c>
      <c r="E19" s="2">
        <f t="shared" si="3"/>
        <v>0.12739999999999999</v>
      </c>
      <c r="F19" s="3">
        <v>1</v>
      </c>
      <c r="G19" s="3">
        <f t="shared" si="4"/>
        <v>127.39999999999999</v>
      </c>
    </row>
    <row r="20" spans="3:7">
      <c r="C20" t="s">
        <v>7</v>
      </c>
    </row>
    <row r="21" spans="3:7">
      <c r="C21" t="s">
        <v>0</v>
      </c>
    </row>
    <row r="22" spans="3:7">
      <c r="C22" t="s">
        <v>1</v>
      </c>
    </row>
    <row r="23" spans="3:7">
      <c r="C23" t="s">
        <v>2</v>
      </c>
    </row>
    <row r="24" spans="3:7">
      <c r="C24" t="s">
        <v>3</v>
      </c>
    </row>
    <row r="25" spans="3:7">
      <c r="C25" t="s">
        <v>4</v>
      </c>
    </row>
    <row r="26" spans="3:7">
      <c r="C26" t="s">
        <v>5</v>
      </c>
    </row>
    <row r="27" spans="3:7">
      <c r="C27" t="s">
        <v>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Scientist ToxStrategies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Suh</dc:creator>
  <cp:lastModifiedBy>Mina Suh</cp:lastModifiedBy>
  <dcterms:created xsi:type="dcterms:W3CDTF">2013-10-28T22:48:41Z</dcterms:created>
  <dcterms:modified xsi:type="dcterms:W3CDTF">2013-10-28T23:02:36Z</dcterms:modified>
</cp:coreProperties>
</file>